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ml.chartshap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2" sheetId="616" r:id="rId4"/>
    <sheet name="7empregoINE2" sheetId="617" r:id="rId5"/>
    <sheet name="8desemprego_INE2" sheetId="618" r:id="rId6"/>
    <sheet name="9lay_off" sheetId="624" r:id="rId7"/>
    <sheet name="10desemprego_IEFP" sheetId="497" r:id="rId8"/>
    <sheet name="11desemprego_IEFP" sheetId="498" r:id="rId9"/>
    <sheet name="12fp_anexoC" sheetId="620" r:id="rId10"/>
    <sheet name="13empresarial" sheetId="614" r:id="rId11"/>
    <sheet name="14ganhos" sheetId="458" r:id="rId12"/>
    <sheet name="15salários" sheetId="502" r:id="rId13"/>
    <sheet name="16irct" sheetId="491" r:id="rId14"/>
    <sheet name="17acidentes" sheetId="615" r:id="rId15"/>
    <sheet name="18ssocial" sheetId="622" r:id="rId16"/>
    <sheet name="19ssocial" sheetId="621" r:id="rId17"/>
    <sheet name="20destaque" sheetId="623" r:id="rId18"/>
    <sheet name="21destaque " sheetId="619" r:id="rId19"/>
    <sheet name="22conceito" sheetId="26" r:id="rId20"/>
    <sheet name="23conceito" sheetId="27" r:id="rId21"/>
    <sheet name="contracapa" sheetId="28" r:id="rId22"/>
  </sheets>
  <externalReferences>
    <externalReference r:id="rId23"/>
    <externalReference r:id="rId24"/>
  </externalReferences>
  <definedNames>
    <definedName name="_xlnm._FilterDatabase" localSheetId="7" hidden="1">'10desemprego_IEFP'!$C$3:$Q$27</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'12fp_anexoC'!$A$1:$L$45</definedName>
    <definedName name="_xlnm.Print_Area" localSheetId="10">'13empresarial'!$A$1:$Y$60</definedName>
    <definedName name="_xlnm.Print_Area" localSheetId="11">'14ganhos'!$A$1:$P$59</definedName>
    <definedName name="_xlnm.Print_Area" localSheetId="12">'15salários'!$A$1:$K$49</definedName>
    <definedName name="_xlnm.Print_Area" localSheetId="13">'16irct'!$A$1:$R$76</definedName>
    <definedName name="_xlnm.Print_Area" localSheetId="14">'17acidentes'!$A$1:$Q$79</definedName>
    <definedName name="_xlnm.Print_Area" localSheetId="15">'18ssocial'!$A$1:$N$69</definedName>
    <definedName name="_xlnm.Print_Area" localSheetId="16">'19ssocial'!$A$1:$O$72</definedName>
    <definedName name="_xlnm.Print_Area" localSheetId="17">'20destaque'!$A$1:$S$72</definedName>
    <definedName name="_xlnm.Print_Area" localSheetId="18">'21destaque '!$A$1:$J$66</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capa!$O$6</definedName>
    <definedName name="ue" localSheetId="10">#REF!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'12fp_anexoC'!$A$1:$L$45</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'16irct'!$A$1:$S$76</definedName>
    <definedName name="Z_5859C3A0_D6FB_40D9_B6C2_346CB5A63A0A_.wvu.PrintArea" localSheetId="15" hidden="1">'18ssocial'!$A$1:$N$69</definedName>
    <definedName name="Z_5859C3A0_D6FB_40D9_B6C2_346CB5A63A0A_.wvu.PrintArea" localSheetId="16" hidden="1">'19ssocial'!$A$1:$O$72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'6populacao2'!$A$1:$P$58</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'12fp_anexoC'!#REF!,'12fp_anexoC'!#REF!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'12fp_anexoC'!$A$1:$L$45</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'16irct'!$A$1:$S$76</definedName>
    <definedName name="Z_87E9DA1B_1CEB_458D_87A5_C4E38BAE485A_.wvu.PrintArea" localSheetId="15" hidden="1">'18ssocial'!$A$1:$N$69</definedName>
    <definedName name="Z_87E9DA1B_1CEB_458D_87A5_C4E38BAE485A_.wvu.PrintArea" localSheetId="16" hidden="1">'19ssocial'!$A$1:$O$72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'6populacao2'!$A$1:$P$58</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'12fp_anexoC'!#REF!,'12fp_anexoC'!#REF!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'12fp_anexoC'!$A$1:$L$45</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'16irct'!$A$1:$S$76</definedName>
    <definedName name="Z_D8E90C30_C61D_40A7_989F_8651AA8E91E2_.wvu.PrintArea" localSheetId="15" hidden="1">'18ssocial'!$A$1:$N$69</definedName>
    <definedName name="Z_D8E90C30_C61D_40A7_989F_8651AA8E91E2_.wvu.PrintArea" localSheetId="16" hidden="1">'19ssocial'!$A$1:$O$72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'6populacao2'!$A$1:$P$58</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'12fp_anexoC'!#REF!,'12fp_anexoC'!#REF!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25725"/>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K44" i="622"/>
  <c r="J44"/>
  <c r="I44"/>
  <c r="H44"/>
  <c r="G44"/>
  <c r="F44"/>
  <c r="E44"/>
  <c r="K43"/>
  <c r="AH27"/>
  <c r="AG27"/>
  <c r="AF27"/>
  <c r="AE27"/>
  <c r="AD27"/>
  <c r="AM27" s="1"/>
  <c r="AH26"/>
  <c r="AG26"/>
  <c r="AF26"/>
  <c r="AE26"/>
  <c r="AD26"/>
  <c r="AM26" s="1"/>
  <c r="AH25"/>
  <c r="AG25"/>
  <c r="AF25"/>
  <c r="AE25"/>
  <c r="AD25"/>
  <c r="AM25" s="1"/>
  <c r="AH24"/>
  <c r="AG24"/>
  <c r="AF24"/>
  <c r="AE24"/>
  <c r="AD24"/>
  <c r="AM24" s="1"/>
  <c r="AH23"/>
  <c r="AG23"/>
  <c r="AF23"/>
  <c r="AE23"/>
  <c r="AD23"/>
  <c r="AM23" s="1"/>
  <c r="AH22"/>
  <c r="AG22"/>
  <c r="AF22"/>
  <c r="AE22"/>
  <c r="AD22"/>
  <c r="AM22" s="1"/>
  <c r="AH21"/>
  <c r="AG21"/>
  <c r="AF21"/>
  <c r="AE21"/>
  <c r="AD21"/>
  <c r="AM21" s="1"/>
  <c r="AH20"/>
  <c r="AG20"/>
  <c r="AF20"/>
  <c r="AE20"/>
  <c r="AD20"/>
  <c r="AM20" s="1"/>
  <c r="AH19"/>
  <c r="AG19"/>
  <c r="AF19"/>
  <c r="AE19"/>
  <c r="AD19"/>
  <c r="AM19" s="1"/>
  <c r="AH18"/>
  <c r="AG18"/>
  <c r="AF18"/>
  <c r="AE18"/>
  <c r="AD18"/>
  <c r="AM18" s="1"/>
  <c r="AH17"/>
  <c r="AG17"/>
  <c r="AF17"/>
  <c r="AE17"/>
  <c r="AD17"/>
  <c r="AM17" s="1"/>
  <c r="AM16"/>
  <c r="AN16" s="1"/>
  <c r="AH16"/>
  <c r="AG16"/>
  <c r="AF16"/>
  <c r="AE16"/>
  <c r="AD16"/>
  <c r="AM15"/>
  <c r="AN15" s="1"/>
  <c r="AH15"/>
  <c r="AG15"/>
  <c r="AF15"/>
  <c r="AE15"/>
  <c r="AD15"/>
  <c r="AM14"/>
  <c r="AN14" s="1"/>
  <c r="AH14"/>
  <c r="AG14"/>
  <c r="AF14"/>
  <c r="AE14"/>
  <c r="AD14"/>
  <c r="AM13"/>
  <c r="AN13" s="1"/>
  <c r="AH13"/>
  <c r="AG13"/>
  <c r="AF13"/>
  <c r="AE13"/>
  <c r="AD13"/>
  <c r="AM12"/>
  <c r="AN12" s="1"/>
  <c r="AH12"/>
  <c r="AG12"/>
  <c r="AF12"/>
  <c r="AE12"/>
  <c r="AD12"/>
  <c r="AM11"/>
  <c r="AN11" s="1"/>
  <c r="AH11"/>
  <c r="AG11"/>
  <c r="AF11"/>
  <c r="AE11"/>
  <c r="AD11"/>
  <c r="AM10"/>
  <c r="AN10" s="1"/>
  <c r="AH10"/>
  <c r="AG10"/>
  <c r="AF10"/>
  <c r="AE10"/>
  <c r="AD10"/>
  <c r="AM9"/>
  <c r="AN9" s="1"/>
  <c r="AH9"/>
  <c r="AG9"/>
  <c r="AF9"/>
  <c r="AE9"/>
  <c r="AD9"/>
  <c r="AM8"/>
  <c r="AN8" s="1"/>
  <c r="AH8"/>
  <c r="AG8"/>
  <c r="AF8"/>
  <c r="AE8"/>
  <c r="AD8"/>
  <c r="K7"/>
  <c r="AN6"/>
  <c r="K6"/>
  <c r="M65" i="621"/>
  <c r="L65"/>
  <c r="K65"/>
  <c r="J65"/>
  <c r="I65"/>
  <c r="H65"/>
  <c r="G65"/>
  <c r="F65"/>
  <c r="E65"/>
  <c r="N27" i="458"/>
  <c r="AN17" i="622" l="1"/>
  <c r="AO17"/>
  <c r="AN19"/>
  <c r="AO19"/>
  <c r="AN21"/>
  <c r="AO21"/>
  <c r="AN23"/>
  <c r="AO23"/>
  <c r="AN25"/>
  <c r="AO25"/>
  <c r="AN27"/>
  <c r="AO27"/>
  <c r="AN18"/>
  <c r="AO18"/>
  <c r="AN20"/>
  <c r="AO20"/>
  <c r="AN22"/>
  <c r="AO22"/>
  <c r="AN24"/>
  <c r="AO24"/>
  <c r="AN26"/>
  <c r="AO26"/>
  <c r="AO8"/>
  <c r="AO9"/>
  <c r="AO10"/>
  <c r="AO11"/>
  <c r="AO12"/>
  <c r="AO13"/>
  <c r="AO14"/>
  <c r="AO15"/>
  <c r="AO16"/>
  <c r="F19" i="491"/>
  <c r="N42" i="618" l="1"/>
  <c r="L42"/>
  <c r="J42"/>
  <c r="H42"/>
  <c r="F42"/>
  <c r="M40"/>
  <c r="K40"/>
  <c r="I40"/>
  <c r="G40"/>
  <c r="E40"/>
  <c r="N65" i="617"/>
  <c r="L65"/>
  <c r="J65"/>
  <c r="H65"/>
  <c r="F65"/>
  <c r="N62"/>
  <c r="L62"/>
  <c r="J62"/>
  <c r="H62"/>
  <c r="F62"/>
  <c r="N59"/>
  <c r="L59"/>
  <c r="J59"/>
  <c r="H59"/>
  <c r="F59"/>
  <c r="N56"/>
  <c r="L56"/>
  <c r="J56"/>
  <c r="H56"/>
  <c r="F56"/>
  <c r="N53"/>
  <c r="L53"/>
  <c r="J53"/>
  <c r="H53"/>
  <c r="F53"/>
  <c r="N50"/>
  <c r="L50"/>
  <c r="J50"/>
  <c r="H50"/>
  <c r="F50"/>
  <c r="N63"/>
  <c r="L63"/>
  <c r="J63"/>
  <c r="H63"/>
  <c r="F63"/>
  <c r="M43"/>
  <c r="K43"/>
  <c r="I43"/>
  <c r="G43"/>
  <c r="E43"/>
  <c r="N35" i="616"/>
  <c r="L35"/>
  <c r="J35"/>
  <c r="H35"/>
  <c r="F35"/>
  <c r="M33"/>
  <c r="K33"/>
  <c r="I33"/>
  <c r="G33"/>
  <c r="E33"/>
  <c r="N52" i="617" l="1"/>
  <c r="H61"/>
  <c r="L61"/>
  <c r="F61"/>
  <c r="J61"/>
  <c r="N61"/>
  <c r="F36" i="616"/>
  <c r="J36"/>
  <c r="N36"/>
  <c r="H37"/>
  <c r="L37"/>
  <c r="F38"/>
  <c r="J38"/>
  <c r="N38"/>
  <c r="H39"/>
  <c r="L39"/>
  <c r="F40"/>
  <c r="J40"/>
  <c r="N40"/>
  <c r="H41"/>
  <c r="L41"/>
  <c r="F42"/>
  <c r="J42"/>
  <c r="N42"/>
  <c r="H43"/>
  <c r="L43"/>
  <c r="F44"/>
  <c r="J44"/>
  <c r="N44"/>
  <c r="H45"/>
  <c r="L45"/>
  <c r="F46"/>
  <c r="J46"/>
  <c r="N46"/>
  <c r="H47"/>
  <c r="L47"/>
  <c r="F48"/>
  <c r="J48"/>
  <c r="N48"/>
  <c r="H49"/>
  <c r="L49"/>
  <c r="F50"/>
  <c r="J50"/>
  <c r="N50"/>
  <c r="H51"/>
  <c r="L51"/>
  <c r="F52"/>
  <c r="J52"/>
  <c r="N52"/>
  <c r="H53"/>
  <c r="L53"/>
  <c r="F54"/>
  <c r="J54"/>
  <c r="N54"/>
  <c r="H55"/>
  <c r="L55"/>
  <c r="F45" i="617"/>
  <c r="H45"/>
  <c r="J45"/>
  <c r="L45"/>
  <c r="N45"/>
  <c r="H43" i="618"/>
  <c r="L43"/>
  <c r="F44"/>
  <c r="J44"/>
  <c r="N44"/>
  <c r="H45"/>
  <c r="L45"/>
  <c r="F46"/>
  <c r="J46"/>
  <c r="N46"/>
  <c r="H47"/>
  <c r="L47"/>
  <c r="F48"/>
  <c r="J48"/>
  <c r="N48"/>
  <c r="H49"/>
  <c r="L49"/>
  <c r="F50"/>
  <c r="J50"/>
  <c r="N50"/>
  <c r="H51"/>
  <c r="L51"/>
  <c r="F52"/>
  <c r="J52"/>
  <c r="N52"/>
  <c r="H53"/>
  <c r="L53"/>
  <c r="F54"/>
  <c r="J54"/>
  <c r="N54"/>
  <c r="H55"/>
  <c r="L55"/>
  <c r="H36" i="616"/>
  <c r="L36"/>
  <c r="F37"/>
  <c r="J37"/>
  <c r="N37"/>
  <c r="H38"/>
  <c r="L38"/>
  <c r="F39"/>
  <c r="J39"/>
  <c r="N39"/>
  <c r="H40"/>
  <c r="L40"/>
  <c r="F41"/>
  <c r="J41"/>
  <c r="N41"/>
  <c r="H42"/>
  <c r="L42"/>
  <c r="F43"/>
  <c r="J43"/>
  <c r="N43"/>
  <c r="H44"/>
  <c r="L44"/>
  <c r="F45"/>
  <c r="J45"/>
  <c r="N45"/>
  <c r="H46"/>
  <c r="L46"/>
  <c r="F47"/>
  <c r="J47"/>
  <c r="N47"/>
  <c r="H48"/>
  <c r="L48"/>
  <c r="F49"/>
  <c r="J49"/>
  <c r="N49"/>
  <c r="H50"/>
  <c r="L50"/>
  <c r="F51"/>
  <c r="J51"/>
  <c r="N51"/>
  <c r="H52"/>
  <c r="L52"/>
  <c r="F53"/>
  <c r="J53"/>
  <c r="N53"/>
  <c r="H54"/>
  <c r="L54"/>
  <c r="F55"/>
  <c r="J55"/>
  <c r="N55"/>
  <c r="L52" i="617"/>
  <c r="F55"/>
  <c r="H55"/>
  <c r="J55"/>
  <c r="L55"/>
  <c r="N55"/>
  <c r="F58"/>
  <c r="H58"/>
  <c r="J58"/>
  <c r="L58"/>
  <c r="N58"/>
  <c r="F43" i="618"/>
  <c r="J43"/>
  <c r="N43"/>
  <c r="H44"/>
  <c r="L44"/>
  <c r="F45"/>
  <c r="J45"/>
  <c r="N45"/>
  <c r="H46"/>
  <c r="L46"/>
  <c r="F47"/>
  <c r="J47"/>
  <c r="N47"/>
  <c r="H48"/>
  <c r="L48"/>
  <c r="F49"/>
  <c r="J49"/>
  <c r="N49"/>
  <c r="H50"/>
  <c r="L50"/>
  <c r="F51"/>
  <c r="J51"/>
  <c r="N51"/>
  <c r="H52"/>
  <c r="L52"/>
  <c r="F53"/>
  <c r="J53"/>
  <c r="N53"/>
  <c r="H54"/>
  <c r="L54"/>
  <c r="F55"/>
  <c r="J55"/>
  <c r="N55"/>
  <c r="F46" i="617"/>
  <c r="H46"/>
  <c r="J46"/>
  <c r="L46"/>
  <c r="N46"/>
  <c r="F47"/>
  <c r="H47"/>
  <c r="J47"/>
  <c r="L47"/>
  <c r="N47"/>
  <c r="F48"/>
  <c r="H48"/>
  <c r="J48"/>
  <c r="L48"/>
  <c r="N48"/>
  <c r="F49"/>
  <c r="H49"/>
  <c r="J49"/>
  <c r="L49"/>
  <c r="N49"/>
  <c r="F51"/>
  <c r="H51"/>
  <c r="J51"/>
  <c r="L51"/>
  <c r="N51"/>
  <c r="F52"/>
  <c r="H52"/>
  <c r="J52"/>
  <c r="F54"/>
  <c r="H54"/>
  <c r="J54"/>
  <c r="L54"/>
  <c r="N54"/>
  <c r="F57"/>
  <c r="H57"/>
  <c r="J57"/>
  <c r="L57"/>
  <c r="N57"/>
  <c r="F60"/>
  <c r="H60"/>
  <c r="J60"/>
  <c r="L60"/>
  <c r="N60"/>
  <c r="F64"/>
  <c r="H64"/>
  <c r="J64"/>
  <c r="L64"/>
  <c r="N64"/>
  <c r="N28" i="458" l="1"/>
  <c r="N29"/>
  <c r="L29"/>
  <c r="K29"/>
  <c r="J29"/>
  <c r="I29"/>
  <c r="H29"/>
  <c r="L28"/>
  <c r="K28"/>
  <c r="J28"/>
  <c r="I28"/>
  <c r="H28"/>
  <c r="L27"/>
  <c r="K27"/>
  <c r="J27"/>
  <c r="I27"/>
  <c r="H27"/>
  <c r="M29"/>
  <c r="M28"/>
  <c r="M27"/>
  <c r="F51" i="491" l="1"/>
  <c r="E16" i="498" l="1"/>
  <c r="G16"/>
  <c r="H16"/>
  <c r="I16"/>
  <c r="J16"/>
  <c r="K16"/>
  <c r="L16"/>
  <c r="M16"/>
  <c r="N16"/>
  <c r="O16"/>
  <c r="P16"/>
  <c r="F16"/>
  <c r="E6" i="497" l="1"/>
  <c r="G6" l="1"/>
  <c r="Q65"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E49" l="1"/>
  <c r="F49"/>
  <c r="G49"/>
  <c r="H49"/>
  <c r="I49"/>
  <c r="J49"/>
  <c r="K49"/>
  <c r="L49"/>
  <c r="M49"/>
  <c r="N49"/>
  <c r="O49"/>
  <c r="P49"/>
  <c r="K31" i="6" l="1"/>
  <c r="Q49" i="497" l="1"/>
  <c r="Q16" i="498" l="1"/>
  <c r="Q64" i="491" l="1"/>
  <c r="Q67"/>
  <c r="Q65"/>
  <c r="Q63"/>
  <c r="Q66"/>
</calcChain>
</file>

<file path=xl/sharedStrings.xml><?xml version="1.0" encoding="utf-8"?>
<sst xmlns="http://schemas.openxmlformats.org/spreadsheetml/2006/main" count="1619" uniqueCount="632">
  <si>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</si>
  <si>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</si>
  <si>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</si>
  <si>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</si>
  <si>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</si>
  <si>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</si>
  <si>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</si>
  <si>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</si>
  <si>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</si>
  <si>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</si>
  <si>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</si>
  <si>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</si>
  <si>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</si>
  <si>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</si>
  <si>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</si>
  <si>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</si>
  <si>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</si>
  <si>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</si>
  <si>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</si>
  <si>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</si>
  <si>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</si>
  <si>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</si>
  <si>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</si>
  <si>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</si>
  <si>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</si>
  <si>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</si>
  <si>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</si>
  <si>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</si>
  <si>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</si>
  <si>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</si>
  <si>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</si>
  <si>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</si>
  <si>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</si>
  <si>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</si>
  <si>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</si>
  <si>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</si>
  <si>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</si>
  <si>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</si>
  <si>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</si>
  <si>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</si>
  <si>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</si>
  <si>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</si>
  <si>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</si>
  <si>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</si>
  <si>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</si>
  <si>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</si>
  <si>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</si>
  <si>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</si>
  <si>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</si>
  <si>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</si>
  <si>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</si>
  <si>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</si>
  <si>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</si>
  <si>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</si>
  <si>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</si>
  <si>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</si>
  <si>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</si>
  <si>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</si>
  <si>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</si>
  <si>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</si>
  <si>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</si>
  <si>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</si>
  <si>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</si>
  <si>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</si>
  <si>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</si>
  <si>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</si>
  <si>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</si>
  <si>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</si>
  <si>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</si>
  <si>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</si>
  <si>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</si>
  <si>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</si>
  <si>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</si>
  <si>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</si>
  <si>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</si>
  <si>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</si>
  <si>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</si>
  <si>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</si>
  <si>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</si>
  <si>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</si>
  <si>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</si>
  <si>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</si>
  <si>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</si>
  <si>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</si>
  <si>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</si>
  <si>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</si>
  <si>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</si>
  <si>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</si>
  <si>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</si>
  <si>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</si>
  <si>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</si>
  <si>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</si>
  <si>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</si>
  <si>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</si>
  <si>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</si>
  <si>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</si>
  <si>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</si>
  <si>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</si>
  <si>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</si>
  <si>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</si>
  <si>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</si>
  <si>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</si>
  <si>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</si>
  <si>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</si>
  <si>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</si>
  <si>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</si>
  <si>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</si>
  <si>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</si>
  <si>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</si>
  <si>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</si>
  <si>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</si>
  <si>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</si>
  <si>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</si>
  <si>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</si>
  <si>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</si>
  <si>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</si>
  <si>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</si>
  <si>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</si>
  <si>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</si>
  <si>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</si>
  <si>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</si>
  <si>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</si>
  <si>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</si>
  <si>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</si>
  <si>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</si>
  <si>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</si>
  <si>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</si>
  <si>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</si>
  <si>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</si>
  <si>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</si>
  <si>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</si>
  <si>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</si>
  <si>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</si>
  <si>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</si>
  <si>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</si>
  <si>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</si>
  <si>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</si>
  <si>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</si>
  <si>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</si>
  <si>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</si>
  <si>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</si>
  <si>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</si>
  <si>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</si>
  <si>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</si>
  <si>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</si>
  <si>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</si>
  <si>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</si>
  <si>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</si>
  <si>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</si>
  <si>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</si>
  <si>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</si>
  <si>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</si>
  <si>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</si>
  <si>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</si>
  <si>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</si>
  <si>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</si>
  <si>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</si>
  <si>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</si>
  <si>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</si>
  <si>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</si>
  <si>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</si>
  <si>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</si>
  <si>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</si>
  <si>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</si>
  <si>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</si>
  <si>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</si>
  <si>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</si>
  <si>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</si>
  <si>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</si>
  <si>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</si>
  <si>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</si>
  <si>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</si>
  <si>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</si>
  <si>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</si>
  <si>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</si>
  <si>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</si>
  <si>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</si>
  <si>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</si>
  <si>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</si>
  <si>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</si>
  <si>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</si>
  <si>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</si>
  <si>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</si>
  <si>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</si>
  <si>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</si>
  <si>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</si>
  <si>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</si>
  <si>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</si>
  <si>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</si>
  <si>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</si>
  <si>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</si>
  <si>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</si>
  <si>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</si>
  <si>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</si>
  <si>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</si>
  <si>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</si>
  <si>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</si>
  <si>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</si>
  <si>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</si>
  <si>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</si>
  <si>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</si>
  <si>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</si>
  <si>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</si>
  <si>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</si>
  <si>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</si>
  <si>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</si>
  <si>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</si>
  <si>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</si>
  <si>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</si>
  <si>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</si>
  <si>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</si>
  <si>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</si>
  <si>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</si>
  <si>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</si>
  <si>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</si>
  <si>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</si>
  <si>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</si>
  <si>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</si>
  <si>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</si>
  <si>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</si>
  <si>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</si>
  <si>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</si>
  <si>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</si>
  <si>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</si>
  <si>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</si>
  <si>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</si>
  <si>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</si>
  <si>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</si>
  <si>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</si>
  <si>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</si>
  <si>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</si>
  <si>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</si>
  <si>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</si>
  <si>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</si>
  <si>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</si>
  <si>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</si>
  <si>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</si>
  <si>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</si>
  <si>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</si>
  <si>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</si>
  <si>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</si>
  <si>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</si>
  <si>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</si>
  <si>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</si>
  <si>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</si>
  <si>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</si>
  <si>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</si>
  <si>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</si>
  <si>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</si>
  <si>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</si>
  <si>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</si>
  <si>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</si>
  <si>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</si>
  <si>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</si>
  <si>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</si>
  <si>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</si>
  <si>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</si>
  <si>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</si>
  <si>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</si>
  <si>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trabalhadores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</si>
  <si>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</si>
  <si>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</si>
  <si>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</si>
  <si>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</si>
  <si>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</si>
  <si>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</si>
  <si>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</si>
  <si>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</si>
  <si>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</si>
  <si>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</si>
  <si>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</si>
  <si>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</si>
  <si>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</si>
  <si>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</si>
  <si>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</si>
  <si>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</si>
  <si>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</si>
  <si>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</si>
  <si>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</si>
  <si>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</si>
  <si>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</si>
  <si>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</si>
  <si>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</si>
  <si>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</si>
  <si>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</si>
  <si>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</si>
  <si>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</si>
  <si>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</si>
  <si>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</si>
  <si>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</si>
  <si>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</si>
  <si>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</si>
  <si>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</si>
  <si>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</si>
  <si>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</si>
  <si>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</si>
  <si>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</si>
  <si>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</si>
  <si>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</si>
  <si>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</si>
  <si>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</si>
  <si>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</si>
  <si>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</si>
  <si>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</si>
  <si>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</si>
  <si>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</si>
  <si>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</si>
  <si>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</si>
  <si>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</si>
  <si>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</si>
  <si>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</si>
  <si>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</si>
  <si>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</si>
  <si>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</si>
  <si>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</si>
  <si>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</si>
  <si>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</si>
  <si>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</si>
  <si>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</si>
  <si>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</si>
  <si>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</si>
  <si>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</si>
  <si>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</si>
  <si>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</si>
  <si>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</si>
  <si>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</si>
  <si>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</si>
  <si>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</si>
  <si>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</si>
  <si>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</si>
  <si>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</si>
  <si>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</si>
  <si>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</si>
  <si>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</si>
  <si>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</si>
  <si>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</si>
  <si>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</si>
  <si>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</si>
  <si>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</si>
  <si>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</si>
  <si>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</si>
  <si>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</si>
  <si>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</si>
  <si>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</si>
  <si>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</si>
  <si>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</si>
  <si>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</si>
  <si>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</si>
  <si>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</si>
  <si>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</si>
  <si>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</si>
  <si>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</si>
  <si>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</si>
  <si>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</si>
  <si>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</si>
  <si>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</si>
  <si>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</si>
  <si>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</si>
  <si>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</si>
  <si>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</si>
  <si>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</si>
  <si>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</si>
  <si>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</si>
  <si>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</si>
  <si>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</si>
  <si>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</si>
  <si>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</si>
  <si>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</si>
  <si>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</si>
  <si>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</si>
  <si>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</si>
  <si>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</si>
  <si>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</si>
  <si>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</si>
  <si>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</si>
  <si>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</si>
  <si>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</si>
  <si>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</si>
  <si>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</si>
  <si>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</si>
  <si>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</si>
  <si>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</si>
  <si>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</si>
  <si>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</si>
  <si>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</si>
  <si>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</si>
  <si>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</si>
  <si>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</si>
  <si>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</si>
  <si>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</si>
  <si>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</si>
  <si>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</si>
  <si>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</si>
  <si>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</si>
  <si>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</si>
  <si>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</si>
  <si>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</si>
  <si>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</si>
  <si>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</si>
  <si>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</si>
  <si>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</si>
  <si>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</si>
  <si>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</si>
  <si>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</si>
  <si>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</si>
  <si>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</si>
  <si>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</si>
  <si>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</si>
  <si>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</si>
  <si>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</si>
  <si>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</si>
  <si>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</si>
  <si>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</si>
  <si>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</si>
  <si>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</si>
  <si>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</si>
  <si>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</si>
  <si>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</si>
  <si>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</si>
  <si>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</si>
  <si>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</si>
  <si>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</si>
  <si>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</si>
  <si>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</si>
  <si>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</si>
  <si>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</si>
  <si>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</si>
  <si>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</si>
  <si>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</si>
  <si>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</si>
  <si>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</si>
  <si>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</si>
  <si>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</si>
  <si>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</si>
  <si>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</si>
  <si>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</si>
  <si>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</si>
  <si>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</si>
  <si>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</si>
  <si>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</si>
  <si>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</si>
  <si>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</si>
  <si>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</si>
  <si>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</si>
  <si>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</si>
  <si>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</si>
  <si>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</si>
  <si>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</si>
  <si>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t>homens</t>
  </si>
  <si>
    <t>mulheres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</si>
  <si>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</si>
  <si>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</si>
  <si>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</si>
  <si>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</si>
  <si>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</si>
  <si>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r>
      <t xml:space="preserve">fonte:  GEE/ME, Quadros de Pessoal.               </t>
    </r>
    <r>
      <rPr>
        <b/>
        <sz val="7"/>
        <color theme="7"/>
        <rFont val="Arial"/>
        <family val="2"/>
      </rPr>
      <t xml:space="preserve"> </t>
    </r>
    <r>
      <rPr>
        <sz val="8"/>
        <color theme="7"/>
        <rFont val="Arial"/>
        <family val="2"/>
      </rPr>
      <t>Mais informação em:  http://www.gee.min-economia.pt</t>
    </r>
  </si>
  <si>
    <t>fonte: INE, Inquérito ao Emprego.</t>
  </si>
  <si>
    <t xml:space="preserve">  Lay-Off</t>
  </si>
  <si>
    <t>entidades empregadoras (estabelecimentos)  e beneficiários com prestações de lay-off</t>
  </si>
  <si>
    <t>lay-off</t>
  </si>
  <si>
    <t>Dec.Lei 144/2014
de 30/09</t>
  </si>
  <si>
    <t>1/10/2014</t>
  </si>
  <si>
    <t>n.d</t>
  </si>
  <si>
    <t xml:space="preserve">  Acidentes de trabalho </t>
  </si>
  <si>
    <t xml:space="preserve">fonte: GEE/ME, Acidentes de Trabalho.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</si>
  <si>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</si>
  <si>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R. A. Açores</t>
  </si>
  <si>
    <t>R. A. Madeira</t>
  </si>
  <si>
    <t>Estrangeiro</t>
  </si>
  <si>
    <t>Novembro 2014</t>
  </si>
  <si>
    <t>remuneração média mensal base  - profissão</t>
  </si>
  <si>
    <t>Bra-gança</t>
  </si>
  <si>
    <t>Coim-bra</t>
  </si>
  <si>
    <t>Porta-legre</t>
  </si>
  <si>
    <t>Santa-rém</t>
  </si>
  <si>
    <t>Viana Castelo</t>
  </si>
  <si>
    <t>Repres. poder leg. e de órgãos exec., dirig., diret. e gestores executivos</t>
  </si>
  <si>
    <t>Repres.poder legisl.e de órg. exec.,dirig. super.adm. púb.,org.espec.,diret.e gest. empresas</t>
  </si>
  <si>
    <t>Diret.de serv.adm. e comerciais</t>
  </si>
  <si>
    <t>Diret.de prod.e de serviços espec.</t>
  </si>
  <si>
    <t xml:space="preserve">Diret.de hot.,restaur.e de out.serviços </t>
  </si>
  <si>
    <t>Especial.das ativ.intelet.e cientif.</t>
  </si>
  <si>
    <t>Especialistas das ciências físicas, matem., engen. e técnicas afins</t>
  </si>
  <si>
    <t>Profissionais de saúde</t>
  </si>
  <si>
    <t>Professores</t>
  </si>
  <si>
    <t xml:space="preserve">Espec. finanças,contab., organização adm., relações públicas e comerciais </t>
  </si>
  <si>
    <t>Especialistas em tecnologias de informação e comunicação (TIC)</t>
  </si>
  <si>
    <t>Especialistas em assuntos jurídicos, sociais, artísticos e culturais</t>
  </si>
  <si>
    <t>Técn. e prof. de nível intermédio</t>
  </si>
  <si>
    <t>Técnicos e profissões das ciências e engenharia, de nível intermédio</t>
  </si>
  <si>
    <t>Técnicos e prof., nível int.da saúde</t>
  </si>
  <si>
    <t>Téc.de nível intermédio, das áreas financ., admin. e dos negócios</t>
  </si>
  <si>
    <t>Técnicos de nível interm. dos serv. jurídicos, sociais, desp., culturais e sim.</t>
  </si>
  <si>
    <t xml:space="preserve">Técnicos das tecnologias de informação e comunicação </t>
  </si>
  <si>
    <t>Pessoal administrativo</t>
  </si>
  <si>
    <t xml:space="preserve">Emp. escritório, secretários em geral e operadores de proc. de dados </t>
  </si>
  <si>
    <t xml:space="preserve">Pessoal de apoio direto a clientes </t>
  </si>
  <si>
    <t>Oper. de dados, de contab., estatística, de serv. financ. e relac. com o registo</t>
  </si>
  <si>
    <t>Outro pessoal de apoio de tipo adm.</t>
  </si>
  <si>
    <t>Trab.dos serv.pessoais, de prot.e segur.e vendedores</t>
  </si>
  <si>
    <t>Trabalhadores dos serviços pessoais</t>
  </si>
  <si>
    <t>Vendedores</t>
  </si>
  <si>
    <t>Trab.dos cuidados pessoais e similares</t>
  </si>
  <si>
    <t>Pessoal dos serv.de proteção e seg.</t>
  </si>
  <si>
    <t>Agric.e trab.qualif.da agric.,da pesca e da floresta</t>
  </si>
  <si>
    <t>Agricult.e trab.qualif.da agricult.e prod.animal, orient.para o mercado</t>
  </si>
  <si>
    <t>Trab. qualificados da floresta, pesca e caça, orientados para o mercado</t>
  </si>
  <si>
    <t>Trab.qualif.da ind.,constr.e artific.</t>
  </si>
  <si>
    <t xml:space="preserve">Trab. qualificados da construção e sim., exceto eletricista </t>
  </si>
  <si>
    <t>Trab. qualificados da metalurgia, metalomecânica e similares</t>
  </si>
  <si>
    <t>Trab. qualif.da impressão, fabrico instr. precisão, joalheiros, artesãos e sim.</t>
  </si>
  <si>
    <t>Trab. qualificados eletricidade e eletrónica</t>
  </si>
  <si>
    <t xml:space="preserve">Trab. da transf. alimentos, madeira, vestuário e outras ind. e artesanato </t>
  </si>
  <si>
    <t>Oper.de inst.e máq.e trab.mont.</t>
  </si>
  <si>
    <t>Operadores de instal.fixas e máq.</t>
  </si>
  <si>
    <t>Trabalhadores da montagem</t>
  </si>
  <si>
    <t>Condut.de veículos e oper.equip.móveis</t>
  </si>
  <si>
    <t>Trabalhadores não qualificados</t>
  </si>
  <si>
    <t>Trabalhadores de limpeza</t>
  </si>
  <si>
    <t xml:space="preserve">Trab.n/qualif.agricult., prod.animal, pesca e floresta </t>
  </si>
  <si>
    <t>Trab.n/qualif. da indúst.ext., construç.,indúst.transf.e transp.</t>
  </si>
  <si>
    <t>Assistentes na prep.de refeições</t>
  </si>
  <si>
    <t>Vend.ambulante. (exceto de alim.) e prest.de serviços na rua</t>
  </si>
  <si>
    <t>Trab.dos resíd.de outros serv.element.</t>
  </si>
  <si>
    <t>Trab.sem profissão atribuida</t>
  </si>
  <si>
    <t>Outros trab.sem profissão atribuida</t>
  </si>
  <si>
    <t>acidentes de trabalho - não mortais</t>
  </si>
  <si>
    <t>acidentes de trabalho - mortais</t>
  </si>
  <si>
    <t>acidentes de trabalho - dias perdidos</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</si>
  <si>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</si>
  <si>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</si>
  <si>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</si>
  <si>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</si>
  <si>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</si>
  <si>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</si>
  <si>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</si>
  <si>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</si>
  <si>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                                                                                                                                                                                                                                                                                                                                                                  </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</si>
  <si>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</si>
  <si>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</si>
  <si>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</si>
  <si>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</si>
  <si>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</si>
  <si>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</si>
  <si>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</si>
  <si>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 xml:space="preserve">                 Informação em destaque - emprego UE 28</t>
  </si>
  <si>
    <r>
      <t>emprego na União Europeia - taxa de variação face ao trimestre anterior</t>
    </r>
    <r>
      <rPr>
        <vertAlign val="superscript"/>
        <sz val="8"/>
        <rFont val="Arial"/>
        <family val="2"/>
      </rPr>
      <t>(1)</t>
    </r>
  </si>
  <si>
    <t>4.º trim</t>
  </si>
  <si>
    <t>1.º trim</t>
  </si>
  <si>
    <t>2.º trim</t>
  </si>
  <si>
    <t>3.º trim</t>
  </si>
  <si>
    <t xml:space="preserve">
: valor não disponível.</t>
  </si>
  <si>
    <t>Mais informação em:  http://epp.eurostat.ec.europa.eu/</t>
  </si>
  <si>
    <t>fonte:  Eurostat, News Release Euro Indicators 192/2014 - 12 december 2014.</t>
  </si>
  <si>
    <t>16/31/32 - Outras indústrias transformadoras</t>
  </si>
  <si>
    <t xml:space="preserve">n.º </t>
  </si>
  <si>
    <t>trabalhadores em formação</t>
  </si>
  <si>
    <t>O. Administração pública e defesa; Seg. social obrigatória</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</si>
  <si>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</si>
  <si>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</si>
  <si>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</si>
  <si>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</si>
  <si>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</si>
  <si>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</si>
  <si>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</si>
  <si>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 xml:space="preserve">D. Eletricidade, gás, vapor, água quente e fria e ar frio </t>
  </si>
  <si>
    <t xml:space="preserve">45 - Comércio, manutenção e reparação de veículos auto. e motociclos </t>
  </si>
  <si>
    <t xml:space="preserve">47 - Comércio a retalho, exceto veíc. auto. e motociclos </t>
  </si>
  <si>
    <t xml:space="preserve">46 - Comércio por grosso, exceto veíc. auto. e motociclos </t>
  </si>
  <si>
    <t xml:space="preserve">J. Atividades de informação e comunicação </t>
  </si>
  <si>
    <t xml:space="preserve">M. Actividades de consultoria, cient., téc. e sim. </t>
  </si>
  <si>
    <t>N. Ativ. administrativas e dos serv. de apoio</t>
  </si>
  <si>
    <t>R. Ativ. artísticas, espect., desp. e recreat.</t>
  </si>
  <si>
    <r>
      <t>empresas e trabalhadores envolvidos em formação ou atividade educativa</t>
    </r>
    <r>
      <rPr>
        <b/>
        <vertAlign val="superscript"/>
        <sz val="10"/>
        <rFont val="Arial"/>
        <family val="2"/>
      </rPr>
      <t xml:space="preserve"> (1)</t>
    </r>
  </si>
  <si>
    <t>% em relação ao total de empresas</t>
  </si>
  <si>
    <t>% em relação ao total de trabalhadores</t>
  </si>
  <si>
    <t>fonte: GEE/ME, Relatório Único - Relatório Anual de Formação Contínua (Anexo C)</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</si>
  <si>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</si>
  <si>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Horas médias de formação por trabalhador</t>
  </si>
  <si>
    <t>formação profissional nas empresas</t>
  </si>
  <si>
    <t>emprego UE 28</t>
  </si>
  <si>
    <t>"CCT Comércio de Faro"</t>
  </si>
  <si>
    <t>eficácia
(meses)</t>
  </si>
  <si>
    <t>outubro 
2013</t>
  </si>
  <si>
    <t>abril     
2014</t>
  </si>
  <si>
    <t>2013</t>
  </si>
  <si>
    <t>2014</t>
  </si>
  <si>
    <t>52-Vendedores</t>
  </si>
  <si>
    <t>51-Trab. serviços pessoais</t>
  </si>
  <si>
    <t>91-Trabalhadores de limpeza</t>
  </si>
  <si>
    <t>93-Trab.n/qual. i.ext.,const.,i.transf. e transp.</t>
  </si>
  <si>
    <t>71-Trab.qualif.constr. e sim., exc.electric.</t>
  </si>
  <si>
    <t>81-Operad. instalações fixas e máquinas</t>
  </si>
  <si>
    <t>75-Trab.tr.alim., mad., vest. e out. ind. e artes.</t>
  </si>
  <si>
    <t xml:space="preserve">41-Emp. escrit., secret.e oper. proc. dados </t>
  </si>
  <si>
    <t>Outros artigos e acessórios de vestuário</t>
  </si>
  <si>
    <t>Água mineral, refrigerantes e sumos de frutas e de produtos hortícolas</t>
  </si>
  <si>
    <t>Jardinagem</t>
  </si>
  <si>
    <t>Equipamento telefónico e de telecópia</t>
  </si>
  <si>
    <t>Meios ou suportes de gravação</t>
  </si>
  <si>
    <t>Transportes aéreos de passageiros</t>
  </si>
  <si>
    <t>Férias organizadas</t>
  </si>
  <si>
    <t>Serviços de alojamento</t>
  </si>
  <si>
    <t>Combustíveis e lubrificantes para equipamento para transporte pessoal</t>
  </si>
  <si>
    <t>Combustíveis líquidos</t>
  </si>
  <si>
    <t>:</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</si>
  <si>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</si>
  <si>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</si>
  <si>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</si>
  <si>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</si>
  <si>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</si>
  <si>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</si>
  <si>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</si>
  <si>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</si>
  <si>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</si>
  <si>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</si>
  <si>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</si>
  <si>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3.º trimestre</t>
  </si>
  <si>
    <t>4.º trimestre</t>
  </si>
  <si>
    <t>1.º trimestre</t>
  </si>
  <si>
    <t>2.º trimestre</t>
  </si>
  <si>
    <t>(1)</t>
  </si>
  <si>
    <t>(1) actualização excecional em 5/01/2015, com dados divulgados nessa data.</t>
  </si>
  <si>
    <t>notas: dados sujeitos a atualizações; situação da base de dados a 30/novembro/2014</t>
  </si>
  <si>
    <t>notas: dados sujeitos a atualizações; situação da base de dados 3/dezembro/2014</t>
  </si>
  <si>
    <t>notas: dados sujeitos a atualizações; situação da base de dados em 4/dezembro/2014</t>
  </si>
  <si>
    <t>notas: (a) dados sujeitos a atualizações; situação da base de dados em 1/dezembro/2014</t>
  </si>
  <si>
    <t>nota2: página atualizada em 5/1/2015.</t>
  </si>
  <si>
    <t xml:space="preserve">         … em novembro 2014</t>
  </si>
  <si>
    <t>notas: (a) dados sujeitos a atualizações; situação da base de dados em 3/dezembro/2014</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</si>
  <si>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</si>
  <si>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nota2: página actualizada em 5/1/2015.</t>
  </si>
</sst>
</file>

<file path=xl/styles.xml><?xml version="1.0" encoding="utf-8"?>
<styleSheet xmlns="http://schemas.openxmlformats.org/spreadsheetml/2006/main">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00"/>
    <numFmt numFmtId="175" formatCode="[$-F800]dddd\,\ mmmm\ dd\,\ yyyy"/>
    <numFmt numFmtId="176" formatCode="_(* #,##0.00_);_(* \(#,##0.00\);_(* &quot;-&quot;??_);_(@_)"/>
    <numFmt numFmtId="177" formatCode="_(&quot;$&quot;* #,##0.00_);_(&quot;$&quot;* \(#,##0.00\);_(&quot;$&quot;* &quot;-&quot;??_);_(@_)"/>
    <numFmt numFmtId="178" formatCode="#.#"/>
    <numFmt numFmtId="179" formatCode="0.00000000000"/>
  </numFmts>
  <fonts count="14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b/>
      <sz val="8"/>
      <color theme="6"/>
      <name val="Arial"/>
      <family val="2"/>
    </font>
    <font>
      <sz val="8"/>
      <color indexed="10"/>
      <name val="Arial"/>
      <family val="2"/>
    </font>
    <font>
      <sz val="10"/>
      <color indexed="8"/>
      <name val="Arial"/>
      <family val="2"/>
    </font>
    <font>
      <sz val="9"/>
      <color theme="1"/>
      <name val="Franklin Gothic Book"/>
      <family val="2"/>
      <scheme val="minor"/>
    </font>
    <font>
      <b/>
      <sz val="9"/>
      <color theme="7"/>
      <name val="Arial"/>
      <family val="2"/>
    </font>
    <font>
      <b/>
      <sz val="9"/>
      <color rgb="FFCC0000"/>
      <name val="Arial"/>
      <family val="2"/>
    </font>
    <font>
      <sz val="6"/>
      <color indexed="63"/>
      <name val="Small Fonts"/>
      <family val="2"/>
    </font>
    <font>
      <sz val="8"/>
      <color indexed="13"/>
      <name val="Arial"/>
      <family val="2"/>
    </font>
    <font>
      <b/>
      <sz val="10"/>
      <color indexed="48"/>
      <name val="Arial"/>
      <family val="2"/>
    </font>
    <font>
      <sz val="10"/>
      <color indexed="48"/>
      <name val="Arial"/>
      <family val="2"/>
    </font>
    <font>
      <b/>
      <sz val="10"/>
      <color indexed="12"/>
      <name val="Arial"/>
      <family val="2"/>
    </font>
    <font>
      <vertAlign val="superscript"/>
      <sz val="8"/>
      <color theme="1"/>
      <name val="Arial"/>
      <family val="2"/>
    </font>
    <font>
      <b/>
      <sz val="8"/>
      <color theme="9" tint="-0.499984740745262"/>
      <name val="Arial"/>
      <family val="2"/>
    </font>
    <font>
      <u/>
      <sz val="8"/>
      <color rgb="FF1F497D"/>
      <name val="Arial"/>
      <family val="2"/>
    </font>
    <font>
      <sz val="6"/>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style="dashed">
        <color indexed="22"/>
      </left>
      <right/>
      <top style="thin">
        <color indexed="22"/>
      </top>
      <bottom/>
      <diagonal/>
    </border>
    <border>
      <left/>
      <right style="dashed">
        <color indexed="22"/>
      </right>
      <top style="thin">
        <color indexed="22"/>
      </top>
      <bottom/>
      <diagonal/>
    </border>
    <border>
      <left/>
      <right/>
      <top style="thin">
        <color theme="7"/>
      </top>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theme="0" tint="-0.24994659260841701"/>
      </bottom>
      <diagonal/>
    </border>
    <border>
      <left style="medium">
        <color theme="6"/>
      </left>
      <right/>
      <top/>
      <bottom/>
      <diagonal/>
    </border>
    <border>
      <left style="dotted">
        <color indexed="22"/>
      </left>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dotted">
        <color theme="0" tint="-0.24994659260841701"/>
      </left>
      <right/>
      <top/>
      <bottom style="thin">
        <color theme="0" tint="-0.24994659260841701"/>
      </bottom>
      <diagonal/>
    </border>
  </borders>
  <cellStyleXfs count="182">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43"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46"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8"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82" fillId="0" borderId="0"/>
    <xf numFmtId="0" fontId="107"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16" fillId="0" borderId="55" applyNumberFormat="0" applyBorder="0" applyProtection="0">
      <alignment horizontal="center"/>
    </xf>
    <xf numFmtId="0" fontId="117" fillId="0" borderId="0" applyFill="0" applyBorder="0" applyProtection="0"/>
    <xf numFmtId="0" fontId="116" fillId="43" borderId="56" applyNumberFormat="0" applyBorder="0" applyProtection="0">
      <alignment horizontal="center"/>
    </xf>
    <xf numFmtId="0" fontId="118" fillId="0" borderId="0" applyNumberFormat="0" applyFill="0" applyProtection="0"/>
    <xf numFmtId="0" fontId="116"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1" fillId="0" borderId="0"/>
    <xf numFmtId="0" fontId="4" fillId="0" borderId="0"/>
    <xf numFmtId="0" fontId="4" fillId="0" borderId="0"/>
  </cellStyleXfs>
  <cellXfs count="1769">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5" fillId="0" borderId="0" xfId="0" applyFont="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3" fillId="0" borderId="0" xfId="0" applyFont="1"/>
    <xf numFmtId="165" fontId="0" fillId="0" borderId="0" xfId="0" applyNumberFormat="1"/>
    <xf numFmtId="0" fontId="0" fillId="0" borderId="0" xfId="0" applyFill="1" applyBorder="1"/>
    <xf numFmtId="0" fontId="15" fillId="0" borderId="0" xfId="0" applyFont="1"/>
    <xf numFmtId="0" fontId="24" fillId="25" borderId="0" xfId="0" applyFont="1" applyFill="1" applyBorder="1" applyAlignment="1">
      <alignment horizontal="left"/>
    </xf>
    <xf numFmtId="0" fontId="18" fillId="25" borderId="0" xfId="0" applyFont="1" applyFill="1" applyBorder="1"/>
    <xf numFmtId="164" fontId="0" fillId="0" borderId="0" xfId="0" applyNumberFormat="1"/>
    <xf numFmtId="0" fontId="5" fillId="25" borderId="0" xfId="0" applyFont="1" applyFill="1" applyBorder="1"/>
    <xf numFmtId="0" fontId="19" fillId="25" borderId="0" xfId="0" applyFont="1" applyFill="1" applyBorder="1"/>
    <xf numFmtId="0" fontId="5" fillId="0" borderId="0" xfId="0" applyFont="1" applyAlignment="1">
      <alignment horizontal="right"/>
    </xf>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0" fillId="0" borderId="0" xfId="0" applyNumberFormat="1"/>
    <xf numFmtId="165" fontId="15" fillId="0" borderId="0" xfId="0" applyNumberFormat="1" applyFont="1"/>
    <xf numFmtId="3" fontId="35"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7" fillId="24" borderId="0" xfId="40" applyFont="1" applyFill="1" applyBorder="1"/>
    <xf numFmtId="0" fontId="0" fillId="0" borderId="0" xfId="0" applyFill="1"/>
    <xf numFmtId="0" fontId="36" fillId="0" borderId="0" xfId="0" applyFont="1" applyAlignment="1">
      <alignment horizontal="center" wrapText="1"/>
    </xf>
    <xf numFmtId="164" fontId="0" fillId="25" borderId="0" xfId="0" applyNumberFormat="1" applyFill="1" applyBorder="1"/>
    <xf numFmtId="0" fontId="35" fillId="25" borderId="0" xfId="0" applyFont="1" applyFill="1" applyBorder="1" applyAlignment="1">
      <alignment horizontal="left"/>
    </xf>
    <xf numFmtId="3" fontId="39"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0" fontId="23" fillId="0" borderId="0" xfId="0" applyFont="1" applyFill="1"/>
    <xf numFmtId="3" fontId="18" fillId="25" borderId="0" xfId="0" applyNumberFormat="1" applyFont="1" applyFill="1" applyBorder="1" applyAlignment="1">
      <alignment horizontal="right"/>
    </xf>
    <xf numFmtId="0" fontId="15" fillId="0" borderId="0" xfId="0" applyFont="1" applyFill="1" applyBorder="1"/>
    <xf numFmtId="0" fontId="15"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0" fontId="32" fillId="0" borderId="0" xfId="0" applyFont="1" applyFill="1" applyBorder="1"/>
    <xf numFmtId="3" fontId="38" fillId="0" borderId="0" xfId="0" applyNumberFormat="1" applyFont="1" applyFill="1" applyBorder="1"/>
    <xf numFmtId="164" fontId="0" fillId="0" borderId="0" xfId="0" applyNumberFormat="1" applyFill="1" applyBorder="1"/>
    <xf numFmtId="164" fontId="38" fillId="0" borderId="0" xfId="0" applyNumberFormat="1" applyFont="1" applyFill="1" applyBorder="1"/>
    <xf numFmtId="164" fontId="41" fillId="0" borderId="0" xfId="0" applyNumberFormat="1" applyFont="1" applyFill="1" applyBorder="1"/>
    <xf numFmtId="166" fontId="0" fillId="0" borderId="0" xfId="0" applyNumberFormat="1" applyFill="1" applyBorder="1"/>
    <xf numFmtId="0" fontId="29" fillId="0" borderId="0" xfId="0" applyFont="1" applyFill="1" applyBorder="1"/>
    <xf numFmtId="0" fontId="36" fillId="0" borderId="0" xfId="0" applyFont="1" applyFill="1" applyBorder="1" applyAlignment="1">
      <alignment horizontal="center" wrapText="1"/>
    </xf>
    <xf numFmtId="0" fontId="40" fillId="0" borderId="0" xfId="0" applyFont="1" applyFill="1" applyBorder="1" applyAlignment="1">
      <alignment horizontal="center" vertical="center" wrapText="1"/>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51" fillId="24" borderId="0" xfId="40" applyFont="1" applyFill="1" applyBorder="1" applyAlignment="1">
      <alignment wrapText="1"/>
    </xf>
    <xf numFmtId="0" fontId="6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52" fillId="26" borderId="0" xfId="51" applyFont="1" applyFill="1" applyAlignment="1">
      <alignment horizontal="center"/>
    </xf>
    <xf numFmtId="0" fontId="52" fillId="0" borderId="0" xfId="51" applyFont="1" applyAlignment="1">
      <alignment horizontal="center"/>
    </xf>
    <xf numFmtId="0" fontId="4" fillId="26" borderId="0" xfId="51" applyFont="1" applyFill="1"/>
    <xf numFmtId="0" fontId="4" fillId="0" borderId="0" xfId="51" applyFont="1"/>
    <xf numFmtId="0" fontId="50" fillId="26" borderId="0" xfId="51" applyFont="1" applyFill="1"/>
    <xf numFmtId="0" fontId="50" fillId="0" borderId="0" xfId="51" applyFont="1"/>
    <xf numFmtId="0" fontId="76" fillId="26" borderId="0" xfId="51" applyFont="1" applyFill="1"/>
    <xf numFmtId="0" fontId="76" fillId="0" borderId="0" xfId="51" applyFont="1"/>
    <xf numFmtId="0" fontId="68" fillId="26" borderId="0" xfId="51" applyFont="1" applyFill="1"/>
    <xf numFmtId="0" fontId="68" fillId="25" borderId="0" xfId="51" applyFont="1" applyFill="1"/>
    <xf numFmtId="0" fontId="6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7" fillId="24" borderId="0" xfId="61" applyFont="1" applyFill="1" applyBorder="1"/>
    <xf numFmtId="0" fontId="13" fillId="24" borderId="0" xfId="61" applyFont="1" applyFill="1" applyBorder="1"/>
    <xf numFmtId="0" fontId="5" fillId="0" borderId="0" xfId="51" applyFont="1" applyAlignment="1">
      <alignment horizontal="right"/>
    </xf>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1"/>
    </xf>
    <xf numFmtId="3" fontId="4" fillId="0" borderId="0" xfId="62" applyNumberFormat="1"/>
    <xf numFmtId="167" fontId="14"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5" fillId="25" borderId="0" xfId="62" applyFont="1" applyFill="1" applyBorder="1"/>
    <xf numFmtId="0" fontId="5" fillId="0" borderId="0" xfId="62" applyFont="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56" fillId="25" borderId="0" xfId="62" applyFont="1" applyFill="1"/>
    <xf numFmtId="0" fontId="56" fillId="25" borderId="0" xfId="62" applyFont="1" applyFill="1" applyBorder="1"/>
    <xf numFmtId="0" fontId="56" fillId="0" borderId="0" xfId="62" applyFont="1"/>
    <xf numFmtId="0" fontId="31" fillId="25" borderId="0" xfId="62" applyFont="1" applyFill="1" applyBorder="1"/>
    <xf numFmtId="0" fontId="4" fillId="25" borderId="0" xfId="62" applyFill="1" applyBorder="1" applyAlignment="1"/>
    <xf numFmtId="164" fontId="18" fillId="26" borderId="0" xfId="40" applyNumberFormat="1" applyFont="1" applyFill="1" applyBorder="1" applyAlignment="1">
      <alignment horizontal="right" wrapText="1"/>
    </xf>
    <xf numFmtId="0" fontId="68" fillId="25" borderId="0" xfId="62" applyFont="1" applyFill="1"/>
    <xf numFmtId="0" fontId="6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68" fillId="0" borderId="0" xfId="62" applyFont="1" applyAlignment="1"/>
    <xf numFmtId="0" fontId="68" fillId="25" borderId="0" xfId="62" applyFont="1" applyFill="1" applyAlignment="1"/>
    <xf numFmtId="0" fontId="68" fillId="25" borderId="0" xfId="62" applyFont="1" applyFill="1" applyBorder="1" applyAlignment="1"/>
    <xf numFmtId="3" fontId="20" fillId="25" borderId="0" xfId="62" applyNumberFormat="1" applyFont="1" applyFill="1" applyBorder="1" applyAlignment="1">
      <alignment horizontal="right"/>
    </xf>
    <xf numFmtId="0" fontId="68" fillId="0" borderId="0" xfId="62" applyFont="1"/>
    <xf numFmtId="0" fontId="6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7"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65" fillId="25" borderId="0" xfId="62" applyFont="1" applyFill="1" applyBorder="1"/>
    <xf numFmtId="0" fontId="13" fillId="24" borderId="0" xfId="40" applyFont="1" applyFill="1" applyBorder="1" applyAlignment="1"/>
    <xf numFmtId="167" fontId="4"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4" fillId="0" borderId="0" xfId="62" applyNumberFormat="1" applyAlignment="1">
      <alignment vertical="center"/>
    </xf>
    <xf numFmtId="0" fontId="65" fillId="25" borderId="0" xfId="62" applyFont="1" applyFill="1" applyBorder="1" applyAlignment="1">
      <alignment vertical="center"/>
    </xf>
    <xf numFmtId="0" fontId="13" fillId="24" borderId="0" xfId="40" applyFont="1" applyFill="1" applyBorder="1" applyAlignment="1">
      <alignment horizontal="center" vertical="center"/>
    </xf>
    <xf numFmtId="0" fontId="15" fillId="0" borderId="12" xfId="53" applyFont="1" applyBorder="1" applyAlignment="1">
      <alignment horizontal="center" vertical="center"/>
    </xf>
    <xf numFmtId="2" fontId="14" fillId="24" borderId="0" xfId="40" applyNumberFormat="1" applyFont="1" applyFill="1" applyBorder="1" applyAlignment="1">
      <alignment horizontal="right" wrapText="1" indent="1"/>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0" fontId="81" fillId="0" borderId="0" xfId="62" applyFont="1" applyAlignment="1">
      <alignment vertical="center"/>
    </xf>
    <xf numFmtId="49" fontId="18" fillId="24" borderId="0" xfId="40" applyNumberFormat="1" applyFont="1" applyFill="1" applyBorder="1" applyAlignment="1">
      <alignment horizontal="center" vertical="center" wrapText="1"/>
    </xf>
    <xf numFmtId="0" fontId="81" fillId="0" borderId="0" xfId="62" applyFont="1"/>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81" fillId="0" borderId="0" xfId="62" applyNumberFormat="1" applyFont="1"/>
    <xf numFmtId="165" fontId="14" fillId="27" borderId="0" xfId="40" applyNumberFormat="1" applyFont="1" applyFill="1" applyBorder="1" applyAlignment="1">
      <alignment horizontal="left" wrapText="1"/>
    </xf>
    <xf numFmtId="0" fontId="50" fillId="0" borderId="0" xfId="51" applyFont="1" applyAlignment="1">
      <alignment horizontal="left"/>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9"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14" fillId="24" borderId="0" xfId="40" applyNumberFormat="1" applyFont="1" applyFill="1" applyBorder="1" applyAlignment="1">
      <alignment wrapText="1"/>
    </xf>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1" borderId="20" xfId="0" applyFont="1" applyFill="1" applyBorder="1" applyAlignment="1">
      <alignment horizontal="center" vertical="center"/>
    </xf>
    <xf numFmtId="0" fontId="13" fillId="25" borderId="18" xfId="0" applyFont="1" applyFill="1" applyBorder="1" applyAlignment="1">
      <alignment horizontal="right"/>
    </xf>
    <xf numFmtId="0" fontId="83"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4" fillId="25" borderId="0" xfId="62" applyFont="1" applyFill="1" applyBorder="1"/>
    <xf numFmtId="0" fontId="50"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6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2" borderId="20" xfId="62" applyFont="1" applyFill="1" applyBorder="1" applyAlignment="1">
      <alignment horizontal="center" vertical="center"/>
    </xf>
    <xf numFmtId="0" fontId="97" fillId="25" borderId="0" xfId="62" applyFont="1" applyFill="1" applyBorder="1" applyAlignment="1">
      <alignment horizontal="left" vertical="center"/>
    </xf>
    <xf numFmtId="0" fontId="83" fillId="24" borderId="0" xfId="40" applyFont="1" applyFill="1" applyBorder="1" applyAlignment="1">
      <alignment horizontal="left" indent="1"/>
    </xf>
    <xf numFmtId="0" fontId="85" fillId="25" borderId="0" xfId="62" applyFont="1" applyFill="1" applyBorder="1"/>
    <xf numFmtId="3" fontId="95" fillId="25" borderId="0" xfId="62" applyNumberFormat="1" applyFont="1" applyFill="1" applyBorder="1" applyAlignment="1">
      <alignment horizontal="right"/>
    </xf>
    <xf numFmtId="167" fontId="86" fillId="25" borderId="0" xfId="62" applyNumberFormat="1" applyFont="1" applyFill="1" applyBorder="1" applyAlignment="1">
      <alignment horizontal="center"/>
    </xf>
    <xf numFmtId="167" fontId="86" fillId="25" borderId="0" xfId="62" applyNumberFormat="1" applyFont="1" applyFill="1" applyBorder="1" applyAlignment="1">
      <alignment horizontal="right" indent="2"/>
    </xf>
    <xf numFmtId="167" fontId="83" fillId="25" borderId="0" xfId="62" applyNumberFormat="1" applyFont="1" applyFill="1" applyBorder="1" applyAlignment="1">
      <alignment horizontal="right" indent="1"/>
    </xf>
    <xf numFmtId="167" fontId="83" fillId="24" borderId="0" xfId="40" applyNumberFormat="1" applyFont="1" applyFill="1" applyBorder="1" applyAlignment="1">
      <alignment horizontal="center" wrapText="1"/>
    </xf>
    <xf numFmtId="167" fontId="83" fillId="24" borderId="0" xfId="40" applyNumberFormat="1" applyFont="1" applyFill="1" applyBorder="1" applyAlignment="1">
      <alignment horizontal="right" wrapText="1" indent="1"/>
    </xf>
    <xf numFmtId="0" fontId="86" fillId="25" borderId="0" xfId="62" applyFont="1" applyFill="1" applyBorder="1"/>
    <xf numFmtId="165" fontId="83" fillId="24" borderId="0" xfId="58" applyNumberFormat="1" applyFont="1" applyFill="1" applyBorder="1" applyAlignment="1">
      <alignment horizontal="center" wrapText="1"/>
    </xf>
    <xf numFmtId="167" fontId="86" fillId="24" borderId="0" xfId="40" applyNumberFormat="1" applyFont="1" applyFill="1" applyBorder="1" applyAlignment="1">
      <alignment horizontal="center" wrapText="1"/>
    </xf>
    <xf numFmtId="0" fontId="50"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84" fillId="25" borderId="0"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16" fillId="32" borderId="19" xfId="62" applyFont="1" applyFill="1" applyBorder="1" applyAlignment="1">
      <alignment horizontal="center" vertical="center"/>
    </xf>
    <xf numFmtId="0" fontId="0" fillId="0" borderId="18" xfId="0" applyBorder="1"/>
    <xf numFmtId="0" fontId="4" fillId="33" borderId="0" xfId="62" applyFill="1"/>
    <xf numFmtId="0" fontId="11" fillId="33" borderId="0" xfId="62" applyFont="1" applyFill="1" applyBorder="1" applyAlignment="1"/>
    <xf numFmtId="0" fontId="12" fillId="33" borderId="0" xfId="62" applyFont="1" applyFill="1" applyBorder="1" applyAlignment="1">
      <alignment horizontal="justify" vertical="top" wrapText="1"/>
    </xf>
    <xf numFmtId="0" fontId="4" fillId="33" borderId="0" xfId="62" applyFill="1" applyBorder="1"/>
    <xf numFmtId="0" fontId="103" fillId="33" borderId="0" xfId="62" applyFont="1" applyFill="1" applyBorder="1" applyAlignment="1">
      <alignment horizontal="right"/>
    </xf>
    <xf numFmtId="0" fontId="12" fillId="34" borderId="0" xfId="62" applyFont="1" applyFill="1" applyBorder="1" applyAlignment="1">
      <alignment horizontal="justify" vertical="top" wrapText="1"/>
    </xf>
    <xf numFmtId="0" fontId="4" fillId="34" borderId="0" xfId="62" applyFill="1" applyBorder="1"/>
    <xf numFmtId="0" fontId="18" fillId="34" borderId="0" xfId="62" applyFont="1" applyFill="1" applyBorder="1" applyAlignment="1">
      <alignment horizontal="right"/>
    </xf>
    <xf numFmtId="0" fontId="44" fillId="0" borderId="0" xfId="62" applyFont="1"/>
    <xf numFmtId="0" fontId="4" fillId="0" borderId="0" xfId="62" applyFont="1"/>
    <xf numFmtId="0" fontId="4" fillId="0" borderId="0" xfId="62" applyAlignment="1">
      <alignment horizontal="right"/>
    </xf>
    <xf numFmtId="0" fontId="45" fillId="0" borderId="0" xfId="62" applyFont="1"/>
    <xf numFmtId="0" fontId="42" fillId="0" borderId="0" xfId="62" applyFont="1"/>
    <xf numFmtId="0" fontId="4" fillId="34" borderId="0" xfId="62" applyFill="1"/>
    <xf numFmtId="0" fontId="22" fillId="34" borderId="0" xfId="62" applyFont="1" applyFill="1" applyBorder="1" applyAlignment="1">
      <alignment horizontal="center" vertical="center"/>
    </xf>
    <xf numFmtId="0" fontId="5" fillId="34" borderId="0" xfId="62" applyFont="1" applyFill="1" applyBorder="1"/>
    <xf numFmtId="164" fontId="20" fillId="34" borderId="0" xfId="62" applyNumberFormat="1" applyFont="1" applyFill="1" applyBorder="1" applyAlignment="1">
      <alignment horizontal="center"/>
    </xf>
    <xf numFmtId="164" fontId="14" fillId="34" borderId="0" xfId="40" applyNumberFormat="1" applyFont="1" applyFill="1" applyBorder="1" applyAlignment="1">
      <alignment horizontal="center" wrapText="1"/>
    </xf>
    <xf numFmtId="164" fontId="14" fillId="35" borderId="0" xfId="40" applyNumberFormat="1" applyFont="1" applyFill="1" applyBorder="1" applyAlignment="1">
      <alignment horizontal="center" wrapText="1"/>
    </xf>
    <xf numFmtId="0" fontId="14" fillId="34" borderId="0" xfId="62" applyFont="1" applyFill="1" applyBorder="1"/>
    <xf numFmtId="0" fontId="13" fillId="34" borderId="0" xfId="62" applyFont="1" applyFill="1" applyBorder="1" applyAlignment="1">
      <alignment horizontal="center"/>
    </xf>
    <xf numFmtId="0" fontId="4" fillId="34" borderId="0" xfId="62" applyFill="1" applyAlignment="1">
      <alignment horizontal="center" vertical="center"/>
    </xf>
    <xf numFmtId="0" fontId="12" fillId="36" borderId="0" xfId="62" applyFont="1" applyFill="1" applyBorder="1" applyAlignment="1">
      <alignment horizontal="justify" vertical="top" wrapText="1"/>
    </xf>
    <xf numFmtId="0" fontId="12" fillId="37" borderId="0" xfId="62" applyFont="1" applyFill="1" applyBorder="1" applyAlignment="1">
      <alignment horizontal="justify" vertical="top" wrapText="1"/>
    </xf>
    <xf numFmtId="0" fontId="14" fillId="37" borderId="0" xfId="62" applyFont="1" applyFill="1" applyBorder="1"/>
    <xf numFmtId="0" fontId="12" fillId="37" borderId="0" xfId="62" applyFont="1" applyFill="1" applyBorder="1"/>
    <xf numFmtId="0" fontId="4" fillId="37" borderId="0" xfId="62" applyFill="1"/>
    <xf numFmtId="0" fontId="4" fillId="37" borderId="0" xfId="62" applyFill="1" applyBorder="1"/>
    <xf numFmtId="0" fontId="4" fillId="37" borderId="0" xfId="62" applyFill="1" applyAlignment="1">
      <alignment vertical="center"/>
    </xf>
    <xf numFmtId="164" fontId="14" fillId="37" borderId="0" xfId="40" applyNumberFormat="1" applyFont="1" applyFill="1" applyBorder="1" applyAlignment="1">
      <alignment horizontal="center" wrapText="1"/>
    </xf>
    <xf numFmtId="164" fontId="13" fillId="37" borderId="0" xfId="40" applyNumberFormat="1" applyFont="1" applyFill="1" applyBorder="1" applyAlignment="1">
      <alignment horizontal="left" wrapText="1"/>
    </xf>
    <xf numFmtId="0" fontId="14" fillId="37" borderId="0" xfId="62" applyFont="1" applyFill="1" applyBorder="1" applyAlignment="1">
      <alignment vertical="center"/>
    </xf>
    <xf numFmtId="164" fontId="30" fillId="37" borderId="0" xfId="40" applyNumberFormat="1" applyFont="1" applyFill="1" applyBorder="1" applyAlignment="1">
      <alignment horizontal="left" vertical="center" wrapText="1"/>
    </xf>
    <xf numFmtId="0" fontId="15" fillId="37" borderId="0" xfId="62" applyFont="1" applyFill="1" applyBorder="1"/>
    <xf numFmtId="0" fontId="14" fillId="37" borderId="0" xfId="62" applyFont="1" applyFill="1" applyBorder="1" applyAlignment="1">
      <alignment vertical="center" wrapText="1"/>
    </xf>
    <xf numFmtId="0" fontId="30" fillId="37" borderId="0" xfId="62" applyFont="1" applyFill="1" applyBorder="1" applyAlignment="1">
      <alignment vertical="center"/>
    </xf>
    <xf numFmtId="0" fontId="4" fillId="37" borderId="38" xfId="62" applyFill="1" applyBorder="1"/>
    <xf numFmtId="0" fontId="14" fillId="37" borderId="38" xfId="62" applyFont="1" applyFill="1" applyBorder="1"/>
    <xf numFmtId="0" fontId="14" fillId="37" borderId="0" xfId="62" applyFont="1" applyFill="1" applyBorder="1" applyAlignment="1">
      <alignment horizontal="justify" vertical="top"/>
    </xf>
    <xf numFmtId="0" fontId="5" fillId="37" borderId="0" xfId="62" applyFont="1" applyFill="1" applyBorder="1"/>
    <xf numFmtId="164" fontId="20" fillId="37" borderId="0" xfId="62" applyNumberFormat="1" applyFont="1" applyFill="1" applyBorder="1" applyAlignment="1">
      <alignment horizontal="center"/>
    </xf>
    <xf numFmtId="0" fontId="12" fillId="37" borderId="38" xfId="62" applyFont="1" applyFill="1" applyBorder="1" applyAlignment="1">
      <alignment horizontal="justify" vertical="top" wrapText="1"/>
    </xf>
    <xf numFmtId="0" fontId="12" fillId="37" borderId="0" xfId="62" applyFont="1" applyFill="1" applyBorder="1" applyAlignment="1">
      <alignment horizontal="justify" vertical="center" wrapText="1"/>
    </xf>
    <xf numFmtId="0" fontId="26" fillId="37" borderId="38" xfId="62" applyFont="1" applyFill="1" applyBorder="1"/>
    <xf numFmtId="0" fontId="104" fillId="39" borderId="0" xfId="62" applyFont="1" applyFill="1" applyBorder="1" applyAlignment="1">
      <alignment horizontal="center" vertical="center"/>
    </xf>
    <xf numFmtId="0" fontId="4" fillId="37" borderId="39" xfId="62" applyFill="1" applyBorder="1"/>
    <xf numFmtId="0" fontId="4" fillId="32" borderId="30" xfId="62" applyFill="1" applyBorder="1"/>
    <xf numFmtId="0" fontId="4" fillId="31" borderId="14" xfId="62" applyFill="1" applyBorder="1"/>
    <xf numFmtId="0" fontId="4" fillId="37" borderId="40" xfId="62" applyFill="1" applyBorder="1"/>
    <xf numFmtId="0" fontId="4" fillId="37"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7" borderId="0" xfId="0" applyFill="1"/>
    <xf numFmtId="0" fontId="0" fillId="37" borderId="0" xfId="0" applyFill="1" applyBorder="1"/>
    <xf numFmtId="0" fontId="14" fillId="37" borderId="0" xfId="0" applyFont="1" applyFill="1" applyBorder="1"/>
    <xf numFmtId="0" fontId="13" fillId="38"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52" fillId="26" borderId="19" xfId="51" applyFont="1" applyFill="1" applyBorder="1" applyAlignment="1">
      <alignment horizontal="center"/>
    </xf>
    <xf numFmtId="0" fontId="4" fillId="26" borderId="0" xfId="51" applyFont="1" applyFill="1" applyBorder="1"/>
    <xf numFmtId="0" fontId="50" fillId="26" borderId="0" xfId="51" applyFont="1" applyFill="1" applyBorder="1"/>
    <xf numFmtId="0" fontId="8" fillId="26" borderId="19" xfId="51" applyFont="1" applyFill="1" applyBorder="1"/>
    <xf numFmtId="0" fontId="76" fillId="26" borderId="0" xfId="51" applyFont="1" applyFill="1" applyBorder="1"/>
    <xf numFmtId="0" fontId="77" fillId="26" borderId="19" xfId="51" applyFont="1" applyFill="1" applyBorder="1"/>
    <xf numFmtId="0" fontId="71" fillId="26" borderId="19" xfId="51" applyFont="1" applyFill="1" applyBorder="1"/>
    <xf numFmtId="0" fontId="11" fillId="25" borderId="19" xfId="51" applyFont="1" applyFill="1" applyBorder="1"/>
    <xf numFmtId="0" fontId="7" fillId="25" borderId="19" xfId="51" applyFont="1" applyFill="1" applyBorder="1"/>
    <xf numFmtId="0" fontId="71" fillId="25" borderId="19" xfId="51" applyFont="1" applyFill="1" applyBorder="1"/>
    <xf numFmtId="0" fontId="83" fillId="24" borderId="0" xfId="40" applyFont="1" applyFill="1" applyBorder="1" applyAlignment="1">
      <alignment vertical="center"/>
    </xf>
    <xf numFmtId="165" fontId="83"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9" borderId="39" xfId="40" applyNumberFormat="1" applyFont="1" applyFill="1" applyBorder="1" applyAlignment="1">
      <alignment horizontal="center" wrapText="1"/>
    </xf>
    <xf numFmtId="0" fontId="14" fillId="37" borderId="0" xfId="62" applyFont="1" applyFill="1" applyBorder="1" applyAlignment="1">
      <alignment horizontal="left" vertical="center"/>
    </xf>
    <xf numFmtId="0" fontId="12" fillId="37" borderId="0" xfId="62" applyFont="1" applyFill="1" applyBorder="1" applyAlignment="1">
      <alignment horizontal="left" vertical="center"/>
    </xf>
    <xf numFmtId="0" fontId="19" fillId="25" borderId="0" xfId="0" applyFont="1" applyFill="1" applyBorder="1" applyAlignment="1"/>
    <xf numFmtId="0" fontId="13" fillId="25" borderId="0" xfId="0" applyFont="1" applyFill="1" applyBorder="1" applyAlignment="1">
      <alignment horizontal="center"/>
    </xf>
    <xf numFmtId="0" fontId="13" fillId="40" borderId="0" xfId="40" applyFont="1" applyFill="1" applyBorder="1"/>
    <xf numFmtId="0" fontId="13" fillId="42" borderId="0" xfId="40" applyFont="1" applyFill="1" applyBorder="1"/>
    <xf numFmtId="0" fontId="13" fillId="32" borderId="0" xfId="0" applyFont="1" applyFill="1" applyBorder="1"/>
    <xf numFmtId="0" fontId="0" fillId="36" borderId="0" xfId="0" applyFill="1" applyBorder="1"/>
    <xf numFmtId="0" fontId="13" fillId="41" borderId="0" xfId="40" applyFont="1" applyFill="1" applyBorder="1"/>
    <xf numFmtId="0" fontId="14" fillId="36" borderId="0" xfId="0" applyFont="1" applyFill="1" applyBorder="1"/>
    <xf numFmtId="0" fontId="30" fillId="36" borderId="0" xfId="0" applyFont="1" applyFill="1" applyBorder="1"/>
    <xf numFmtId="0" fontId="13" fillId="36" borderId="0" xfId="0" applyFont="1" applyFill="1" applyBorder="1"/>
    <xf numFmtId="0" fontId="0" fillId="36" borderId="18" xfId="0" applyFill="1" applyBorder="1"/>
    <xf numFmtId="0" fontId="13" fillId="36" borderId="18" xfId="0" applyFont="1" applyFill="1" applyBorder="1"/>
    <xf numFmtId="0" fontId="14" fillId="36" borderId="18" xfId="0" applyFont="1" applyFill="1" applyBorder="1"/>
    <xf numFmtId="0" fontId="108" fillId="36" borderId="0" xfId="68" applyFont="1" applyFill="1" applyBorder="1" applyAlignment="1" applyProtection="1"/>
    <xf numFmtId="0" fontId="109" fillId="41" borderId="0" xfId="40" applyFont="1" applyFill="1" applyBorder="1"/>
    <xf numFmtId="0" fontId="4" fillId="30" borderId="47" xfId="62" applyFill="1" applyBorder="1"/>
    <xf numFmtId="3" fontId="83"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52" fillId="26" borderId="0" xfId="51" applyFont="1" applyFill="1" applyBorder="1" applyAlignment="1">
      <alignment horizontal="center"/>
    </xf>
    <xf numFmtId="0" fontId="111" fillId="27" borderId="0" xfId="61" applyFont="1" applyFill="1" applyBorder="1" applyAlignment="1">
      <alignment horizontal="left" indent="1"/>
    </xf>
    <xf numFmtId="0" fontId="68" fillId="26" borderId="0" xfId="51" applyFont="1" applyFill="1" applyBorder="1"/>
    <xf numFmtId="0" fontId="112" fillId="26" borderId="0" xfId="51" applyFont="1" applyFill="1" applyBorder="1"/>
    <xf numFmtId="0" fontId="11" fillId="26" borderId="0" xfId="51" applyFont="1" applyFill="1" applyBorder="1"/>
    <xf numFmtId="0" fontId="109" fillId="27" borderId="0" xfId="61" applyFont="1" applyFill="1" applyBorder="1" applyAlignment="1">
      <alignment horizontal="left" indent="1"/>
    </xf>
    <xf numFmtId="0" fontId="88" fillId="26" borderId="15" xfId="62" applyFont="1" applyFill="1" applyBorder="1" applyAlignment="1">
      <alignment vertical="center"/>
    </xf>
    <xf numFmtId="3" fontId="83" fillId="24" borderId="0" xfId="40" applyNumberFormat="1" applyFont="1" applyFill="1" applyBorder="1" applyAlignment="1">
      <alignment horizontal="right" wrapText="1"/>
    </xf>
    <xf numFmtId="3" fontId="83" fillId="24" borderId="0" xfId="40" applyNumberFormat="1" applyFont="1" applyFill="1" applyBorder="1" applyAlignment="1">
      <alignment horizontal="right" vertical="center" wrapText="1"/>
    </xf>
    <xf numFmtId="0" fontId="50" fillId="26" borderId="33" xfId="63" applyFont="1" applyFill="1" applyBorder="1" applyAlignment="1">
      <alignment horizontal="left" vertical="center"/>
    </xf>
    <xf numFmtId="0" fontId="88"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1" borderId="50" xfId="62" applyFont="1" applyFill="1" applyBorder="1" applyAlignment="1">
      <alignment horizontal="center" vertical="center"/>
    </xf>
    <xf numFmtId="0" fontId="11" fillId="25" borderId="0" xfId="62" applyFont="1" applyFill="1" applyBorder="1" applyAlignment="1">
      <alignment horizontal="left"/>
    </xf>
    <xf numFmtId="164" fontId="96" fillId="25" borderId="0" xfId="40" applyNumberFormat="1" applyFont="1" applyFill="1" applyBorder="1" applyAlignment="1">
      <alignment horizontal="right" wrapText="1"/>
    </xf>
    <xf numFmtId="164" fontId="96" fillId="26" borderId="0" xfId="40" applyNumberFormat="1" applyFont="1" applyFill="1" applyBorder="1" applyAlignment="1">
      <alignment horizontal="right" wrapText="1"/>
    </xf>
    <xf numFmtId="0" fontId="16" fillId="32"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54" fillId="25" borderId="0" xfId="70" applyFont="1" applyFill="1" applyBorder="1" applyAlignment="1">
      <alignment vertical="top" wrapText="1"/>
    </xf>
    <xf numFmtId="0" fontId="4" fillId="0" borderId="0" xfId="70" applyAlignment="1">
      <alignment vertical="top"/>
    </xf>
    <xf numFmtId="0" fontId="54"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83"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15"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86" fillId="25" borderId="0" xfId="70" applyFont="1" applyFill="1" applyBorder="1" applyAlignment="1">
      <alignment horizontal="left" vertical="center"/>
    </xf>
    <xf numFmtId="0" fontId="16" fillId="39" borderId="19" xfId="70" applyFont="1" applyFill="1" applyBorder="1" applyAlignment="1">
      <alignment horizontal="center"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58"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0" fontId="84" fillId="25" borderId="0" xfId="70" applyFont="1" applyFill="1" applyBorder="1"/>
    <xf numFmtId="3" fontId="4" fillId="0" borderId="0" xfId="70" applyNumberFormat="1"/>
    <xf numFmtId="165"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96"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1"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83" fillId="25" borderId="0" xfId="62" applyFont="1" applyFill="1" applyBorder="1" applyAlignment="1">
      <alignment horizontal="left"/>
    </xf>
    <xf numFmtId="0" fontId="11" fillId="25" borderId="0" xfId="70" applyFont="1" applyFill="1" applyBorder="1" applyAlignment="1">
      <alignment horizontal="right"/>
    </xf>
    <xf numFmtId="0" fontId="56" fillId="25" borderId="0" xfId="70" applyFont="1" applyFill="1"/>
    <xf numFmtId="0" fontId="56" fillId="25" borderId="20" xfId="70" applyFont="1" applyFill="1" applyBorder="1"/>
    <xf numFmtId="1" fontId="96" fillId="26" borderId="0" xfId="70" applyNumberFormat="1" applyFont="1" applyFill="1" applyBorder="1" applyAlignment="1">
      <alignment horizontal="right"/>
    </xf>
    <xf numFmtId="0" fontId="56" fillId="25" borderId="0" xfId="70" applyFont="1" applyFill="1" applyBorder="1"/>
    <xf numFmtId="0" fontId="56"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58" fillId="25" borderId="0" xfId="70" applyFont="1" applyFill="1"/>
    <xf numFmtId="0" fontId="87" fillId="25" borderId="20" xfId="70" applyFont="1" applyFill="1" applyBorder="1"/>
    <xf numFmtId="0" fontId="92" fillId="25" borderId="0" xfId="70" applyFont="1" applyFill="1" applyBorder="1" applyAlignment="1">
      <alignment horizontal="left"/>
    </xf>
    <xf numFmtId="0" fontId="31" fillId="25" borderId="0" xfId="70" applyFont="1" applyFill="1"/>
    <xf numFmtId="0" fontId="94" fillId="25" borderId="20" xfId="70" applyFont="1" applyFill="1" applyBorder="1"/>
    <xf numFmtId="3" fontId="96" fillId="26" borderId="0" xfId="70" applyNumberFormat="1" applyFont="1" applyFill="1" applyBorder="1" applyAlignment="1">
      <alignment horizontal="right"/>
    </xf>
    <xf numFmtId="0" fontId="31" fillId="0" borderId="0" xfId="70" applyFont="1"/>
    <xf numFmtId="3" fontId="18" fillId="26" borderId="0" xfId="70" applyNumberFormat="1" applyFont="1" applyFill="1" applyBorder="1" applyAlignment="1">
      <alignment horizontal="right"/>
    </xf>
    <xf numFmtId="3" fontId="7" fillId="25" borderId="0" xfId="70" applyNumberFormat="1" applyFont="1" applyFill="1" applyBorder="1"/>
    <xf numFmtId="0" fontId="84" fillId="25" borderId="20" xfId="70" applyFont="1" applyFill="1" applyBorder="1"/>
    <xf numFmtId="167" fontId="96" fillId="26" borderId="0" xfId="70" applyNumberFormat="1" applyFont="1" applyFill="1" applyBorder="1" applyAlignment="1">
      <alignment horizontal="right"/>
    </xf>
    <xf numFmtId="0" fontId="30" fillId="25" borderId="0" xfId="70" applyFont="1" applyFill="1" applyBorder="1" applyAlignment="1">
      <alignment horizontal="left"/>
    </xf>
    <xf numFmtId="1" fontId="14" fillId="25" borderId="0" xfId="70" applyNumberFormat="1" applyFont="1" applyFill="1" applyBorder="1" applyAlignment="1">
      <alignment horizontal="left" indent="1"/>
    </xf>
    <xf numFmtId="1" fontId="14" fillId="28" borderId="0" xfId="70" applyNumberFormat="1" applyFont="1" applyFill="1" applyBorder="1" applyAlignment="1">
      <alignment horizontal="left" indent="1"/>
    </xf>
    <xf numFmtId="0" fontId="31" fillId="25" borderId="0" xfId="70" applyFont="1" applyFill="1" applyBorder="1" applyAlignment="1"/>
    <xf numFmtId="0" fontId="58" fillId="25" borderId="0" xfId="70" applyFont="1" applyFill="1" applyBorder="1" applyAlignment="1"/>
    <xf numFmtId="0" fontId="4" fillId="26" borderId="20" xfId="70" applyFill="1" applyBorder="1"/>
    <xf numFmtId="0" fontId="6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58"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5" fontId="12" fillId="0" borderId="0" xfId="70" applyNumberFormat="1"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97" fillId="26" borderId="0" xfId="70" applyFont="1" applyFill="1" applyBorder="1" applyAlignment="1">
      <alignment horizontal="left"/>
    </xf>
    <xf numFmtId="0" fontId="4" fillId="0" borderId="0" xfId="70" applyFill="1" applyBorder="1"/>
    <xf numFmtId="0" fontId="14" fillId="0"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68" fillId="0" borderId="0" xfId="0" applyFont="1"/>
    <xf numFmtId="0" fontId="7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56" fillId="25" borderId="0" xfId="0" applyFont="1" applyFill="1"/>
    <xf numFmtId="0" fontId="56" fillId="25" borderId="0" xfId="0" applyFont="1" applyFill="1" applyBorder="1"/>
    <xf numFmtId="0" fontId="56" fillId="0" borderId="0" xfId="0" applyFont="1"/>
    <xf numFmtId="2" fontId="18" fillId="26" borderId="0" xfId="0" applyNumberFormat="1" applyFont="1" applyFill="1" applyBorder="1" applyAlignment="1">
      <alignment horizontal="right"/>
    </xf>
    <xf numFmtId="4" fontId="56" fillId="0" borderId="0" xfId="0" applyNumberFormat="1" applyFont="1"/>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13" fillId="26" borderId="16" xfId="0" applyFont="1" applyFill="1" applyBorder="1" applyAlignment="1">
      <alignment vertical="center"/>
    </xf>
    <xf numFmtId="0" fontId="113" fillId="26" borderId="17" xfId="0" applyFont="1" applyFill="1" applyBorder="1" applyAlignment="1">
      <alignment vertical="center"/>
    </xf>
    <xf numFmtId="164" fontId="96" fillId="25" borderId="0" xfId="0" applyNumberFormat="1" applyFont="1" applyFill="1" applyBorder="1" applyAlignment="1">
      <alignment horizontal="right"/>
    </xf>
    <xf numFmtId="164" fontId="9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96" fillId="25" borderId="0" xfId="0" applyFont="1" applyFill="1" applyBorder="1" applyAlignment="1"/>
    <xf numFmtId="0" fontId="96" fillId="26" borderId="0" xfId="0" applyFont="1" applyFill="1" applyBorder="1" applyAlignment="1"/>
    <xf numFmtId="0" fontId="85" fillId="25" borderId="0" xfId="0" applyFont="1" applyFill="1" applyBorder="1" applyAlignment="1"/>
    <xf numFmtId="0" fontId="68" fillId="0" borderId="0" xfId="0" applyFont="1" applyAlignment="1"/>
    <xf numFmtId="0" fontId="71"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1" fillId="25" borderId="0" xfId="0" applyFont="1" applyFill="1" applyBorder="1"/>
    <xf numFmtId="0" fontId="114" fillId="26" borderId="16" xfId="0" applyFont="1" applyFill="1" applyBorder="1" applyAlignment="1">
      <alignment vertical="center"/>
    </xf>
    <xf numFmtId="0" fontId="114" fillId="26" borderId="17" xfId="0" applyFont="1" applyFill="1" applyBorder="1" applyAlignment="1">
      <alignment vertical="center"/>
    </xf>
    <xf numFmtId="0" fontId="11" fillId="26" borderId="0" xfId="0" applyFont="1" applyFill="1" applyBorder="1"/>
    <xf numFmtId="0" fontId="78" fillId="25" borderId="0" xfId="0" applyFont="1" applyFill="1" applyBorder="1" applyAlignment="1">
      <alignment vertical="center"/>
    </xf>
    <xf numFmtId="0" fontId="57"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51"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83"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83"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69" fillId="0" borderId="0" xfId="51" applyFont="1" applyAlignment="1">
      <alignment horizontal="left"/>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50"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30"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15" fillId="0" borderId="0" xfId="70" applyFont="1" applyFill="1" applyBorder="1"/>
    <xf numFmtId="49" fontId="14" fillId="0" borderId="0" xfId="70" applyNumberFormat="1" applyFont="1" applyFill="1" applyBorder="1" applyAlignment="1">
      <alignment horizontal="right"/>
    </xf>
    <xf numFmtId="0" fontId="107" fillId="36"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13" fillId="25" borderId="0" xfId="62" applyFont="1" applyFill="1" applyBorder="1" applyAlignment="1">
      <alignment horizontal="left" indent="1"/>
    </xf>
    <xf numFmtId="0" fontId="6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7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1" fillId="26" borderId="0" xfId="70" applyNumberFormat="1" applyFont="1" applyFill="1" applyBorder="1"/>
    <xf numFmtId="165" fontId="11" fillId="26" borderId="0" xfId="70" applyNumberFormat="1" applyFont="1" applyFill="1" applyBorder="1" applyAlignment="1">
      <alignment horizontal="right"/>
    </xf>
    <xf numFmtId="0" fontId="11" fillId="26" borderId="0" xfId="62" applyFont="1" applyFill="1" applyBorder="1" applyAlignment="1">
      <alignment horizontal="left" indent="1"/>
    </xf>
    <xf numFmtId="0" fontId="11" fillId="26" borderId="0" xfId="62" applyFont="1" applyFill="1" applyBorder="1" applyAlignment="1"/>
    <xf numFmtId="0" fontId="8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83"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88" fillId="26" borderId="15" xfId="70" applyFont="1" applyFill="1" applyBorder="1" applyAlignment="1">
      <alignment vertical="center"/>
    </xf>
    <xf numFmtId="0" fontId="113" fillId="26" borderId="16" xfId="70" applyFont="1" applyFill="1" applyBorder="1" applyAlignment="1">
      <alignment vertical="center"/>
    </xf>
    <xf numFmtId="0" fontId="113"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1"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7" fillId="25" borderId="0" xfId="70" applyFont="1" applyFill="1" applyBorder="1" applyAlignment="1">
      <alignment vertical="center"/>
    </xf>
    <xf numFmtId="0" fontId="63" fillId="25" borderId="0" xfId="70" applyFont="1" applyFill="1" applyBorder="1" applyAlignment="1">
      <alignment horizontal="center" vertical="center"/>
    </xf>
    <xf numFmtId="0" fontId="84" fillId="25" borderId="0" xfId="70" applyFont="1" applyFill="1"/>
    <xf numFmtId="0" fontId="84" fillId="0" borderId="0" xfId="70" applyFont="1"/>
    <xf numFmtId="0" fontId="84" fillId="0" borderId="0" xfId="70" applyFont="1" applyFill="1"/>
    <xf numFmtId="165" fontId="86"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83" fillId="25" borderId="0" xfId="70" applyFont="1" applyFill="1" applyBorder="1" applyAlignment="1">
      <alignment horizontal="center" vertical="center"/>
    </xf>
    <xf numFmtId="165" fontId="86" fillId="25" borderId="0" xfId="70" applyNumberFormat="1" applyFont="1" applyFill="1" applyBorder="1" applyAlignment="1">
      <alignment horizontal="center" vertical="center"/>
    </xf>
    <xf numFmtId="165" fontId="83" fillId="26" borderId="0" xfId="70" applyNumberFormat="1" applyFont="1" applyFill="1" applyBorder="1" applyAlignment="1">
      <alignment horizontal="right" vertical="center" wrapText="1"/>
    </xf>
    <xf numFmtId="0" fontId="87" fillId="25" borderId="0" xfId="70" applyFont="1" applyFill="1" applyAlignment="1">
      <alignment vertical="center"/>
    </xf>
    <xf numFmtId="0" fontId="87" fillId="25" borderId="20" xfId="70" applyFont="1" applyFill="1" applyBorder="1" applyAlignment="1">
      <alignment vertical="center"/>
    </xf>
    <xf numFmtId="0" fontId="87" fillId="0" borderId="0" xfId="70" applyFont="1" applyFill="1" applyBorder="1" applyAlignment="1">
      <alignment vertical="center"/>
    </xf>
    <xf numFmtId="165" fontId="83" fillId="26" borderId="0" xfId="70" applyNumberFormat="1" applyFont="1" applyFill="1" applyBorder="1" applyAlignment="1">
      <alignment horizontal="right" vertical="center"/>
    </xf>
    <xf numFmtId="0" fontId="87" fillId="0" borderId="0" xfId="70" applyFont="1" applyAlignment="1">
      <alignment vertical="center"/>
    </xf>
    <xf numFmtId="0" fontId="87"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86" fillId="25" borderId="0" xfId="70" applyNumberFormat="1" applyFont="1" applyFill="1" applyBorder="1" applyAlignment="1">
      <alignment horizontal="left" indent="1"/>
    </xf>
    <xf numFmtId="0" fontId="83" fillId="0" borderId="0" xfId="70" applyFont="1"/>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xf numFmtId="0" fontId="26" fillId="0" borderId="0" xfId="70" applyFont="1" applyFill="1"/>
    <xf numFmtId="0" fontId="83" fillId="25" borderId="0" xfId="70" applyFont="1" applyFill="1"/>
    <xf numFmtId="0" fontId="83" fillId="25" borderId="20" xfId="70" applyFont="1" applyFill="1" applyBorder="1"/>
    <xf numFmtId="49" fontId="83" fillId="25" borderId="0" xfId="70" applyNumberFormat="1" applyFont="1" applyFill="1" applyBorder="1" applyAlignment="1">
      <alignment horizontal="left" indent="1"/>
    </xf>
    <xf numFmtId="0" fontId="83"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6" fillId="31"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32" fillId="25" borderId="0" xfId="70" applyFont="1" applyFill="1" applyAlignment="1">
      <alignment vertical="center"/>
    </xf>
    <xf numFmtId="0" fontId="32" fillId="25" borderId="20" xfId="70" applyFont="1" applyFill="1" applyBorder="1" applyAlignment="1">
      <alignment vertical="center"/>
    </xf>
    <xf numFmtId="0" fontId="83" fillId="25" borderId="0" xfId="70" applyFont="1" applyFill="1" applyBorder="1" applyAlignment="1">
      <alignment horizontal="left" vertical="center"/>
    </xf>
    <xf numFmtId="0" fontId="92"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9" borderId="20" xfId="70" applyFont="1" applyFill="1" applyBorder="1" applyAlignment="1">
      <alignment horizontal="center" vertical="center"/>
    </xf>
    <xf numFmtId="0" fontId="23" fillId="0" borderId="0" xfId="70" applyFont="1" applyFill="1"/>
    <xf numFmtId="3" fontId="4" fillId="0" borderId="0" xfId="70" applyNumberFormat="1" applyFill="1"/>
    <xf numFmtId="0" fontId="23" fillId="0" borderId="0" xfId="70" applyFont="1"/>
    <xf numFmtId="0" fontId="13" fillId="24" borderId="0" xfId="40" applyFont="1" applyFill="1" applyBorder="1" applyAlignment="1">
      <alignment horizontal="left" indent="2"/>
    </xf>
    <xf numFmtId="0" fontId="31" fillId="24" borderId="0" xfId="40" applyFont="1" applyFill="1" applyBorder="1" applyAlignment="1">
      <alignment horizontal="left" vertical="top" wrapText="1"/>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0" fontId="4" fillId="0" borderId="0" xfId="70" applyFont="1" applyFill="1"/>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83" fillId="26" borderId="0" xfId="40" applyNumberFormat="1" applyFont="1" applyFill="1" applyBorder="1" applyAlignment="1">
      <alignment horizontal="right" indent="1"/>
    </xf>
    <xf numFmtId="0" fontId="84" fillId="26" borderId="0" xfId="70" applyFont="1" applyFill="1"/>
    <xf numFmtId="165" fontId="84"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87" fillId="26" borderId="0" xfId="70" applyFont="1" applyFill="1" applyAlignment="1">
      <alignment vertical="center"/>
    </xf>
    <xf numFmtId="165" fontId="26" fillId="26" borderId="0" xfId="70" applyNumberFormat="1" applyFont="1" applyFill="1" applyBorder="1" applyAlignment="1">
      <alignment horizontal="center" vertical="center"/>
    </xf>
    <xf numFmtId="165" fontId="83"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6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83" fillId="25" borderId="0" xfId="70" applyFont="1" applyFill="1" applyBorder="1" applyAlignment="1"/>
    <xf numFmtId="167" fontId="32" fillId="0" borderId="0" xfId="70" applyNumberFormat="1" applyFont="1" applyBorder="1" applyAlignment="1">
      <alignment vertical="center"/>
    </xf>
    <xf numFmtId="0" fontId="83" fillId="25" borderId="20" xfId="70" applyFont="1" applyFill="1" applyBorder="1" applyAlignment="1">
      <alignment horizontal="left" indent="1"/>
    </xf>
    <xf numFmtId="0" fontId="4" fillId="45" borderId="0" xfId="70" applyFill="1" applyBorder="1"/>
    <xf numFmtId="0" fontId="14" fillId="45" borderId="0" xfId="70" applyFont="1" applyFill="1" applyBorder="1"/>
    <xf numFmtId="164" fontId="14" fillId="46" borderId="0" xfId="40" applyNumberFormat="1" applyFont="1" applyFill="1" applyBorder="1" applyAlignment="1">
      <alignment horizontal="center" wrapText="1"/>
    </xf>
    <xf numFmtId="0" fontId="7" fillId="45" borderId="0" xfId="70" applyFont="1" applyFill="1" applyBorder="1"/>
    <xf numFmtId="0" fontId="4" fillId="36" borderId="0" xfId="70" applyFill="1" applyBorder="1"/>
    <xf numFmtId="164" fontId="4" fillId="36" borderId="0" xfId="70" applyNumberFormat="1" applyFill="1" applyBorder="1"/>
    <xf numFmtId="0" fontId="18" fillId="36" borderId="0" xfId="70" applyFont="1" applyFill="1" applyBorder="1" applyAlignment="1">
      <alignment horizontal="right"/>
    </xf>
    <xf numFmtId="0" fontId="7" fillId="36" borderId="0" xfId="70" applyFont="1" applyFill="1" applyBorder="1"/>
    <xf numFmtId="0" fontId="119" fillId="0" borderId="0" xfId="70" applyFont="1" applyBorder="1" applyAlignment="1">
      <alignment vertical="center"/>
    </xf>
    <xf numFmtId="0" fontId="119" fillId="0" borderId="0" xfId="70" applyFont="1" applyBorder="1"/>
    <xf numFmtId="0" fontId="120" fillId="0" borderId="0" xfId="70" applyFont="1" applyBorder="1" applyAlignment="1">
      <alignment wrapText="1"/>
    </xf>
    <xf numFmtId="0" fontId="119" fillId="0" borderId="0" xfId="70" applyFont="1"/>
    <xf numFmtId="167" fontId="119" fillId="0" borderId="0" xfId="70" applyNumberFormat="1" applyFont="1" applyBorder="1" applyAlignment="1">
      <alignment vertical="center"/>
    </xf>
    <xf numFmtId="165" fontId="119"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19"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21" fillId="47" borderId="0" xfId="70" applyFont="1" applyFill="1" applyBorder="1"/>
    <xf numFmtId="0" fontId="121" fillId="47" borderId="0" xfId="70" applyFont="1" applyFill="1" applyBorder="1" applyAlignment="1">
      <alignment vertical="center"/>
    </xf>
    <xf numFmtId="167" fontId="83"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2" fontId="0" fillId="0" borderId="0" xfId="51" applyNumberFormat="1" applyFont="1"/>
    <xf numFmtId="165" fontId="96" fillId="26" borderId="0" xfId="70" applyNumberFormat="1" applyFont="1" applyFill="1" applyBorder="1" applyAlignment="1">
      <alignment horizontal="right"/>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165" fontId="4" fillId="0" borderId="0" xfId="70" applyNumberFormat="1" applyAlignment="1"/>
    <xf numFmtId="0" fontId="4" fillId="25" borderId="20" xfId="70" applyFill="1" applyBorder="1" applyAlignment="1"/>
    <xf numFmtId="0" fontId="14" fillId="0" borderId="0" xfId="70" applyFont="1" applyFill="1" applyBorder="1" applyAlignment="1"/>
    <xf numFmtId="0" fontId="18" fillId="0" borderId="0" xfId="70" applyFont="1" applyFill="1" applyBorder="1" applyAlignment="1">
      <alignment horizontal="right"/>
    </xf>
    <xf numFmtId="0" fontId="14" fillId="24" borderId="0" xfId="61" applyFont="1" applyFill="1" applyBorder="1" applyAlignment="1">
      <alignment horizontal="left"/>
    </xf>
    <xf numFmtId="0" fontId="109"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16" fillId="31" borderId="20" xfId="62" applyFont="1" applyFill="1" applyBorder="1" applyAlignment="1" applyProtection="1">
      <alignment horizontal="center" vertical="center"/>
    </xf>
    <xf numFmtId="0" fontId="83" fillId="24" borderId="0" xfId="40" applyFont="1" applyFill="1" applyBorder="1" applyProtection="1"/>
    <xf numFmtId="0" fontId="13" fillId="24" borderId="0" xfId="40" applyFont="1" applyFill="1" applyBorder="1" applyAlignment="1" applyProtection="1">
      <alignment horizontal="left"/>
    </xf>
    <xf numFmtId="165" fontId="84" fillId="0" borderId="0" xfId="70" applyNumberFormat="1" applyFont="1"/>
    <xf numFmtId="3" fontId="11" fillId="26" borderId="0" xfId="70" applyNumberFormat="1" applyFont="1" applyFill="1" applyBorder="1" applyAlignment="1">
      <alignment horizontal="right"/>
    </xf>
    <xf numFmtId="0" fontId="83" fillId="45" borderId="0" xfId="70" applyFont="1" applyFill="1" applyBorder="1" applyAlignment="1">
      <alignment horizontal="right"/>
    </xf>
    <xf numFmtId="167" fontId="83"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165" fontId="83"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0" fontId="55" fillId="26" borderId="37" xfId="70" applyFont="1" applyFill="1" applyBorder="1" applyAlignment="1">
      <alignment horizontal="right"/>
    </xf>
    <xf numFmtId="0" fontId="55" fillId="26" borderId="35" xfId="70" applyFont="1" applyFill="1" applyBorder="1" applyAlignment="1">
      <alignment horizontal="right"/>
    </xf>
    <xf numFmtId="49" fontId="92" fillId="26" borderId="0" xfId="70" applyNumberFormat="1" applyFont="1" applyFill="1" applyBorder="1" applyAlignment="1">
      <alignment horizontal="left" vertical="center" indent="1"/>
    </xf>
    <xf numFmtId="0" fontId="92" fillId="26" borderId="0" xfId="70" applyFont="1" applyFill="1" applyBorder="1"/>
    <xf numFmtId="0" fontId="53" fillId="26" borderId="0" xfId="70" applyFont="1" applyFill="1" applyBorder="1"/>
    <xf numFmtId="0" fontId="53" fillId="26" borderId="0" xfId="70" applyFont="1" applyFill="1" applyBorder="1" applyAlignment="1">
      <alignment horizontal="center"/>
    </xf>
    <xf numFmtId="0" fontId="53" fillId="26" borderId="0" xfId="70" applyFont="1" applyFill="1" applyBorder="1" applyAlignment="1">
      <alignment horizontal="right"/>
    </xf>
    <xf numFmtId="0" fontId="53" fillId="26" borderId="11" xfId="70" applyFont="1" applyFill="1" applyBorder="1" applyAlignment="1">
      <alignment horizontal="right"/>
    </xf>
    <xf numFmtId="49" fontId="14" fillId="26" borderId="12" xfId="70" applyNumberFormat="1" applyFont="1" applyFill="1" applyBorder="1" applyAlignment="1">
      <alignment horizontal="center" vertical="center" wrapText="1"/>
    </xf>
    <xf numFmtId="164" fontId="14" fillId="27" borderId="58" xfId="40" applyNumberFormat="1" applyFont="1" applyFill="1" applyBorder="1" applyAlignment="1">
      <alignment horizontal="center" wrapText="1"/>
    </xf>
    <xf numFmtId="164" fontId="14" fillId="27" borderId="11" xfId="40" applyNumberFormat="1" applyFont="1" applyFill="1" applyBorder="1" applyAlignment="1">
      <alignment horizontal="center" wrapText="1"/>
    </xf>
    <xf numFmtId="165" fontId="14" fillId="27" borderId="0" xfId="40" applyNumberFormat="1" applyFont="1" applyFill="1" applyBorder="1" applyAlignment="1">
      <alignment horizontal="right" wrapText="1" indent="1"/>
    </xf>
    <xf numFmtId="0" fontId="58" fillId="25" borderId="0" xfId="70" applyFont="1" applyFill="1" applyAlignment="1"/>
    <xf numFmtId="0" fontId="58" fillId="0" borderId="0" xfId="70" applyFont="1" applyBorder="1" applyAlignment="1"/>
    <xf numFmtId="0" fontId="97" fillId="25" borderId="0" xfId="70" applyFont="1" applyFill="1" applyBorder="1" applyAlignment="1">
      <alignment horizontal="left"/>
    </xf>
    <xf numFmtId="0" fontId="7" fillId="25" borderId="0" xfId="70" applyFont="1" applyFill="1" applyBorder="1" applyAlignment="1"/>
    <xf numFmtId="0" fontId="58" fillId="0" borderId="0" xfId="70" applyFont="1" applyAlignment="1"/>
    <xf numFmtId="167" fontId="5" fillId="26" borderId="0" xfId="70" applyNumberFormat="1" applyFont="1" applyFill="1" applyBorder="1" applyAlignment="1">
      <alignment horizontal="right" indent="3"/>
    </xf>
    <xf numFmtId="167" fontId="109" fillId="26" borderId="0" xfId="70" applyNumberFormat="1" applyFont="1" applyFill="1" applyBorder="1" applyAlignment="1">
      <alignment horizontal="right" indent="3"/>
    </xf>
    <xf numFmtId="0" fontId="125"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174" fontId="15" fillId="0" borderId="0" xfId="62" applyNumberFormat="1" applyFont="1"/>
    <xf numFmtId="165" fontId="4" fillId="0" borderId="0" xfId="62" applyNumberFormat="1"/>
    <xf numFmtId="0" fontId="14" fillId="0" borderId="0" xfId="0" applyFont="1" applyAlignment="1">
      <alignment readingOrder="2"/>
    </xf>
    <xf numFmtId="0" fontId="14" fillId="24" borderId="0" xfId="40" applyFont="1" applyFill="1" applyBorder="1"/>
    <xf numFmtId="0" fontId="14" fillId="37" borderId="0" xfId="62" applyFont="1" applyFill="1" applyAlignment="1">
      <alignment vertical="center" wrapText="1"/>
    </xf>
    <xf numFmtId="0" fontId="104" fillId="39" borderId="0" xfId="62" applyFont="1" applyFill="1" applyBorder="1" applyAlignment="1">
      <alignment vertical="center"/>
    </xf>
    <xf numFmtId="0" fontId="5" fillId="37" borderId="0" xfId="62" applyFont="1" applyFill="1" applyAlignment="1">
      <alignment horizontal="left" vertical="center"/>
    </xf>
    <xf numFmtId="0" fontId="12" fillId="37" borderId="0" xfId="62" applyFont="1" applyFill="1" applyBorder="1" applyAlignment="1">
      <alignment horizontal="right" vertical="top" wrapText="1"/>
    </xf>
    <xf numFmtId="0" fontId="11" fillId="33" borderId="0" xfId="62" applyFont="1" applyFill="1" applyBorder="1" applyAlignment="1">
      <alignment horizontal="right"/>
    </xf>
    <xf numFmtId="0" fontId="12" fillId="33" borderId="0" xfId="62" applyFont="1" applyFill="1" applyBorder="1" applyAlignment="1">
      <alignment horizontal="right" vertical="top" wrapText="1"/>
    </xf>
    <xf numFmtId="0" fontId="12" fillId="37" borderId="38" xfId="62" applyFont="1" applyFill="1" applyBorder="1" applyAlignment="1">
      <alignment horizontal="right" vertical="top" wrapText="1"/>
    </xf>
    <xf numFmtId="0" fontId="13" fillId="37" borderId="0" xfId="62" applyFont="1" applyFill="1" applyBorder="1" applyAlignment="1">
      <alignment horizontal="right" vertical="center"/>
    </xf>
    <xf numFmtId="0" fontId="14" fillId="37" borderId="0" xfId="62" applyFont="1" applyFill="1" applyBorder="1" applyAlignment="1">
      <alignment horizontal="right" vertical="center" wrapText="1"/>
    </xf>
    <xf numFmtId="0" fontId="13" fillId="37" borderId="0" xfId="62" applyFont="1" applyFill="1" applyBorder="1" applyAlignment="1">
      <alignment horizontal="right" vertical="center" wrapText="1"/>
    </xf>
    <xf numFmtId="0" fontId="14" fillId="37" borderId="0" xfId="62" applyFont="1" applyFill="1" applyBorder="1" applyAlignment="1">
      <alignment horizontal="right" vertical="top" wrapText="1"/>
    </xf>
    <xf numFmtId="0" fontId="14" fillId="37" borderId="0" xfId="62" applyFont="1" applyFill="1" applyBorder="1" applyAlignment="1">
      <alignment horizontal="right" vertical="center"/>
    </xf>
    <xf numFmtId="0" fontId="14" fillId="37" borderId="0" xfId="62" applyFont="1" applyFill="1" applyBorder="1" applyAlignment="1">
      <alignment horizontal="right"/>
    </xf>
    <xf numFmtId="0" fontId="14" fillId="37" borderId="0" xfId="62" applyFont="1" applyFill="1" applyBorder="1" applyAlignment="1">
      <alignment horizontal="right" wrapText="1"/>
    </xf>
    <xf numFmtId="0" fontId="14" fillId="37" borderId="38" xfId="62" applyFont="1" applyFill="1" applyBorder="1" applyAlignment="1">
      <alignment horizontal="right"/>
    </xf>
    <xf numFmtId="0" fontId="4" fillId="37" borderId="0" xfId="62" applyFill="1" applyBorder="1" applyAlignment="1">
      <alignment horizontal="right" vertical="center"/>
    </xf>
    <xf numFmtId="0" fontId="4" fillId="37" borderId="0" xfId="62" applyFill="1" applyBorder="1" applyAlignment="1">
      <alignment horizontal="right"/>
    </xf>
    <xf numFmtId="164" fontId="68" fillId="0" borderId="0" xfId="0" applyNumberFormat="1" applyFont="1"/>
    <xf numFmtId="164" fontId="68" fillId="0" borderId="0" xfId="0" applyNumberFormat="1" applyFont="1" applyAlignment="1"/>
    <xf numFmtId="0" fontId="13" fillId="0" borderId="11" xfId="0" applyFont="1" applyFill="1" applyBorder="1" applyAlignment="1">
      <alignment horizontal="center"/>
    </xf>
    <xf numFmtId="164" fontId="4" fillId="0" borderId="0" xfId="70" applyNumberFormat="1" applyFill="1"/>
    <xf numFmtId="165" fontId="4" fillId="0" borderId="0" xfId="70" applyNumberFormat="1" applyFill="1" applyAlignment="1">
      <alignment vertical="center"/>
    </xf>
    <xf numFmtId="0" fontId="68" fillId="0" borderId="0" xfId="70" applyFont="1" applyFill="1"/>
    <xf numFmtId="166" fontId="4" fillId="0" borderId="0" xfId="70" applyNumberFormat="1" applyFill="1"/>
    <xf numFmtId="1" fontId="114" fillId="26" borderId="0" xfId="70" applyNumberFormat="1" applyFont="1" applyFill="1" applyBorder="1" applyAlignment="1">
      <alignment horizontal="right"/>
    </xf>
    <xf numFmtId="0" fontId="18" fillId="27" borderId="0" xfId="40" applyFont="1" applyFill="1" applyBorder="1" applyAlignment="1"/>
    <xf numFmtId="167" fontId="11" fillId="26" borderId="0" xfId="70" applyNumberFormat="1" applyFont="1" applyFill="1" applyBorder="1" applyAlignment="1">
      <alignment horizontal="right"/>
    </xf>
    <xf numFmtId="0" fontId="50" fillId="26" borderId="0" xfId="70" applyFont="1" applyFill="1"/>
    <xf numFmtId="3" fontId="31" fillId="0" borderId="0" xfId="70" applyNumberFormat="1" applyFont="1"/>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165" fontId="68"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50" fillId="0" borderId="0" xfId="70" applyFont="1" applyProtection="1">
      <protection locked="0"/>
    </xf>
    <xf numFmtId="0" fontId="10" fillId="24" borderId="0" xfId="66" applyFont="1" applyFill="1" applyBorder="1" applyAlignment="1">
      <alignment horizontal="left" vertical="center"/>
    </xf>
    <xf numFmtId="0" fontId="52"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50" fillId="25" borderId="0" xfId="70" applyFont="1" applyFill="1" applyAlignment="1">
      <alignment vertical="center"/>
    </xf>
    <xf numFmtId="0" fontId="50" fillId="25" borderId="20" xfId="70" applyFont="1" applyFill="1" applyBorder="1" applyAlignment="1">
      <alignment vertical="center"/>
    </xf>
    <xf numFmtId="0" fontId="10" fillId="25" borderId="0" xfId="63" applyFont="1" applyFill="1" applyBorder="1" applyAlignment="1">
      <alignment horizontal="left" vertical="center" wrapText="1"/>
    </xf>
    <xf numFmtId="0" fontId="50"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165" fontId="10" fillId="26" borderId="0" xfId="70" applyNumberFormat="1" applyFont="1" applyFill="1" applyBorder="1" applyAlignment="1">
      <alignment horizontal="right" vertical="center" wrapText="1" indent="2"/>
    </xf>
    <xf numFmtId="165" fontId="5" fillId="26" borderId="0" xfId="70" applyNumberFormat="1" applyFont="1" applyFill="1" applyBorder="1" applyAlignment="1">
      <alignment horizontal="right" vertical="center" wrapText="1" indent="2"/>
    </xf>
    <xf numFmtId="0" fontId="4" fillId="25" borderId="0" xfId="70" applyFill="1" applyAlignment="1">
      <alignment wrapText="1"/>
    </xf>
    <xf numFmtId="0" fontId="4" fillId="25" borderId="20" xfId="70" applyFill="1" applyBorder="1" applyAlignment="1">
      <alignment wrapText="1"/>
    </xf>
    <xf numFmtId="0" fontId="7" fillId="25" borderId="0" xfId="70" applyFont="1" applyFill="1" applyBorder="1" applyAlignment="1">
      <alignment wrapText="1"/>
    </xf>
    <xf numFmtId="0" fontId="4" fillId="25" borderId="0" xfId="70" applyFill="1" applyBorder="1" applyAlignment="1">
      <alignment wrapText="1"/>
    </xf>
    <xf numFmtId="0" fontId="4" fillId="0" borderId="0" xfId="70" applyAlignment="1">
      <alignment wrapText="1"/>
    </xf>
    <xf numFmtId="165" fontId="4" fillId="0" borderId="0" xfId="70" applyNumberFormat="1" applyAlignment="1">
      <alignment wrapText="1"/>
    </xf>
    <xf numFmtId="1" fontId="56" fillId="0" borderId="0" xfId="70" applyNumberFormat="1" applyFont="1"/>
    <xf numFmtId="0" fontId="50" fillId="25" borderId="0" xfId="70" applyFont="1" applyFill="1" applyProtection="1">
      <protection locked="0"/>
    </xf>
    <xf numFmtId="0" fontId="7" fillId="0" borderId="0" xfId="62" applyFont="1" applyAlignment="1">
      <alignment vertical="center"/>
    </xf>
    <xf numFmtId="49" fontId="14" fillId="25" borderId="0" xfId="62" applyNumberFormat="1" applyFont="1" applyFill="1" applyBorder="1" applyAlignment="1">
      <alignment horizontal="right"/>
    </xf>
    <xf numFmtId="0" fontId="5" fillId="0" borderId="0" xfId="178" applyFont="1"/>
    <xf numFmtId="0" fontId="5" fillId="0" borderId="0" xfId="178" applyFont="1" applyAlignment="1">
      <alignment horizontal="right"/>
    </xf>
    <xf numFmtId="0" fontId="4" fillId="0" borderId="0" xfId="178" applyFont="1"/>
    <xf numFmtId="0" fontId="13" fillId="26" borderId="63" xfId="70" applyFont="1" applyFill="1" applyBorder="1" applyAlignment="1"/>
    <xf numFmtId="0" fontId="4" fillId="26" borderId="0" xfId="62" applyFill="1"/>
    <xf numFmtId="0" fontId="56"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175" fontId="64" fillId="26" borderId="0" xfId="62" applyNumberFormat="1" applyFont="1" applyFill="1" applyBorder="1" applyAlignment="1">
      <alignment horizontal="right" vertical="center" wrapText="1"/>
    </xf>
    <xf numFmtId="0" fontId="18" fillId="25" borderId="0" xfId="62" applyFont="1" applyFill="1" applyBorder="1" applyAlignment="1">
      <alignment horizontal="right"/>
    </xf>
    <xf numFmtId="2" fontId="51" fillId="26" borderId="0" xfId="70" applyNumberFormat="1" applyFont="1" applyFill="1" applyBorder="1" applyAlignment="1">
      <alignment horizontal="center"/>
    </xf>
    <xf numFmtId="0" fontId="4" fillId="25" borderId="0" xfId="70" applyFill="1" applyProtection="1"/>
    <xf numFmtId="0" fontId="4" fillId="25" borderId="22" xfId="70" applyFill="1" applyBorder="1" applyProtection="1"/>
    <xf numFmtId="0" fontId="4" fillId="25" borderId="0" xfId="70" applyFill="1" applyBorder="1" applyProtection="1"/>
    <xf numFmtId="0" fontId="4" fillId="0" borderId="0" xfId="70" applyFill="1" applyProtection="1">
      <protection locked="0"/>
    </xf>
    <xf numFmtId="0" fontId="4" fillId="0" borderId="0" xfId="70" applyProtection="1">
      <protection locked="0"/>
    </xf>
    <xf numFmtId="0" fontId="4" fillId="25" borderId="20" xfId="70" applyFill="1" applyBorder="1" applyProtection="1"/>
    <xf numFmtId="0" fontId="4" fillId="0" borderId="0" xfId="70" applyBorder="1" applyProtection="1"/>
    <xf numFmtId="0" fontId="7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68" fillId="25" borderId="0" xfId="70" applyFont="1" applyFill="1" applyProtection="1"/>
    <xf numFmtId="0" fontId="68" fillId="25" borderId="20" xfId="70" applyFont="1" applyFill="1" applyBorder="1" applyProtection="1"/>
    <xf numFmtId="0" fontId="6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71" fillId="25" borderId="0" xfId="70" applyFont="1" applyFill="1" applyBorder="1" applyProtection="1"/>
    <xf numFmtId="0" fontId="69" fillId="25" borderId="0" xfId="70" applyFont="1" applyFill="1" applyProtection="1"/>
    <xf numFmtId="0" fontId="75" fillId="25" borderId="0" xfId="70" applyFont="1" applyFill="1" applyBorder="1" applyProtection="1"/>
    <xf numFmtId="0" fontId="6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83" fillId="26" borderId="0" xfId="70" applyNumberFormat="1" applyFont="1" applyFill="1" applyBorder="1" applyAlignment="1" applyProtection="1">
      <alignment horizontal="right"/>
    </xf>
    <xf numFmtId="0" fontId="67" fillId="25" borderId="0" xfId="70" applyFont="1" applyFill="1" applyBorder="1" applyAlignment="1" applyProtection="1">
      <alignment horizontal="left"/>
    </xf>
    <xf numFmtId="0" fontId="50" fillId="25" borderId="0" xfId="70" applyFont="1" applyFill="1" applyProtection="1"/>
    <xf numFmtId="0" fontId="50" fillId="25" borderId="20" xfId="70" applyFont="1" applyFill="1" applyBorder="1" applyProtection="1"/>
    <xf numFmtId="167" fontId="13" fillId="26"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31" fillId="25" borderId="0" xfId="70" applyFont="1" applyFill="1" applyBorder="1" applyProtection="1"/>
    <xf numFmtId="3" fontId="14" fillId="25" borderId="0" xfId="70" applyNumberFormat="1" applyFont="1" applyFill="1" applyBorder="1" applyAlignment="1" applyProtection="1">
      <alignment horizontal="center"/>
    </xf>
    <xf numFmtId="0" fontId="23" fillId="0" borderId="0" xfId="70" applyFont="1" applyProtection="1">
      <protection locked="0"/>
    </xf>
    <xf numFmtId="0" fontId="23" fillId="0" borderId="0" xfId="70" applyFont="1" applyFill="1" applyProtection="1">
      <protection locked="0"/>
    </xf>
    <xf numFmtId="0" fontId="5" fillId="0" borderId="0" xfId="70" applyFont="1" applyFill="1" applyProtection="1">
      <protection locked="0"/>
    </xf>
    <xf numFmtId="0" fontId="7" fillId="0" borderId="0" xfId="0" applyFont="1"/>
    <xf numFmtId="0" fontId="7" fillId="0" borderId="0" xfId="0" applyFont="1" applyAlignment="1">
      <alignment vertical="center"/>
    </xf>
    <xf numFmtId="0" fontId="129" fillId="0" borderId="0" xfId="179" applyFont="1"/>
    <xf numFmtId="0" fontId="61" fillId="0" borderId="0" xfId="0" applyFont="1"/>
    <xf numFmtId="17" fontId="129" fillId="0" borderId="0" xfId="179" applyNumberFormat="1" applyFont="1"/>
    <xf numFmtId="4" fontId="129" fillId="0" borderId="0" xfId="179" applyNumberFormat="1" applyFont="1"/>
    <xf numFmtId="0" fontId="12" fillId="25" borderId="0" xfId="0" applyFont="1" applyFill="1" applyBorder="1" applyAlignment="1">
      <alignment horizontal="left"/>
    </xf>
    <xf numFmtId="165" fontId="56" fillId="0" borderId="0" xfId="0" applyNumberFormat="1" applyFont="1"/>
    <xf numFmtId="2" fontId="0" fillId="0" borderId="0" xfId="0" applyNumberFormat="1"/>
    <xf numFmtId="2" fontId="0" fillId="0" borderId="0" xfId="0" applyNumberFormat="1" applyAlignment="1">
      <alignment vertical="center"/>
    </xf>
    <xf numFmtId="2" fontId="56" fillId="0" borderId="0" xfId="0" applyNumberFormat="1" applyFont="1"/>
    <xf numFmtId="2" fontId="14" fillId="25" borderId="0" xfId="0" applyNumberFormat="1" applyFont="1" applyFill="1" applyBorder="1" applyAlignment="1">
      <alignment horizontal="left"/>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13" fillId="26" borderId="52" xfId="70" applyFont="1" applyFill="1" applyBorder="1" applyAlignment="1">
      <alignment horizontal="center"/>
    </xf>
    <xf numFmtId="3" fontId="15" fillId="0" borderId="0" xfId="70" applyNumberFormat="1" applyFont="1"/>
    <xf numFmtId="1" fontId="83" fillId="25" borderId="0" xfId="62" applyNumberFormat="1" applyFont="1" applyFill="1" applyBorder="1" applyAlignment="1">
      <alignment horizontal="right"/>
    </xf>
    <xf numFmtId="3" fontId="83" fillId="25" borderId="0" xfId="62" applyNumberFormat="1" applyFont="1" applyFill="1" applyBorder="1" applyAlignment="1">
      <alignment horizontal="right"/>
    </xf>
    <xf numFmtId="0" fontId="56" fillId="0" borderId="0" xfId="62" applyFont="1" applyFill="1" applyBorder="1"/>
    <xf numFmtId="0" fontId="68" fillId="0" borderId="0" xfId="62" applyFont="1" applyFill="1" applyBorder="1" applyAlignment="1"/>
    <xf numFmtId="3" fontId="14" fillId="0" borderId="0" xfId="40" applyNumberFormat="1" applyFont="1" applyFill="1" applyBorder="1" applyAlignment="1">
      <alignment horizontal="center" wrapText="1"/>
    </xf>
    <xf numFmtId="0" fontId="68" fillId="0" borderId="0" xfId="62" applyFont="1" applyFill="1" applyBorder="1" applyAlignment="1">
      <alignment vertical="center"/>
    </xf>
    <xf numFmtId="0" fontId="56"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83" fillId="26" borderId="0" xfId="62" applyFont="1" applyFill="1" applyBorder="1" applyAlignment="1">
      <alignment horizontal="left"/>
    </xf>
    <xf numFmtId="3" fontId="49" fillId="26" borderId="0" xfId="62" applyNumberFormat="1" applyFont="1" applyFill="1" applyBorder="1" applyAlignment="1">
      <alignment horizontal="right"/>
    </xf>
    <xf numFmtId="0" fontId="31" fillId="26" borderId="0" xfId="40" applyFont="1" applyFill="1" applyBorder="1"/>
    <xf numFmtId="0" fontId="71" fillId="26" borderId="0" xfId="62" applyFont="1" applyFill="1" applyBorder="1" applyAlignment="1">
      <alignment horizontal="left" vertical="center" indent="1"/>
    </xf>
    <xf numFmtId="0" fontId="69" fillId="26" borderId="0" xfId="62" applyFont="1" applyFill="1" applyBorder="1" applyAlignment="1">
      <alignment vertical="center"/>
    </xf>
    <xf numFmtId="0" fontId="6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68" fillId="26" borderId="0" xfId="62" applyFont="1" applyFill="1" applyBorder="1"/>
    <xf numFmtId="1" fontId="83" fillId="25" borderId="0" xfId="62" applyNumberFormat="1" applyFont="1" applyFill="1" applyBorder="1" applyAlignment="1">
      <alignment horizontal="center"/>
    </xf>
    <xf numFmtId="3" fontId="83"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83"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83"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83" fillId="26" borderId="0" xfId="62" applyNumberFormat="1" applyFont="1" applyFill="1" applyBorder="1" applyAlignment="1"/>
    <xf numFmtId="3" fontId="83" fillId="26" borderId="0" xfId="62" applyNumberFormat="1" applyFont="1" applyFill="1" applyBorder="1" applyAlignment="1"/>
    <xf numFmtId="1" fontId="13" fillId="26" borderId="64" xfId="0" applyNumberFormat="1" applyFont="1" applyFill="1" applyBorder="1" applyAlignment="1">
      <alignment horizontal="center"/>
    </xf>
    <xf numFmtId="1" fontId="83"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83"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83"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89"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88" fillId="26" borderId="66" xfId="0" applyFont="1" applyFill="1" applyBorder="1" applyAlignment="1">
      <alignment horizontal="left" vertical="center" wrapText="1"/>
    </xf>
    <xf numFmtId="0" fontId="88"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96" fillId="26" borderId="0" xfId="62" applyFont="1" applyFill="1" applyAlignment="1">
      <alignment horizontal="center"/>
    </xf>
    <xf numFmtId="0" fontId="83" fillId="26" borderId="0" xfId="62" applyFont="1" applyFill="1"/>
    <xf numFmtId="0" fontId="100" fillId="25" borderId="24" xfId="62" applyFont="1" applyFill="1" applyBorder="1" applyAlignment="1">
      <alignment horizontal="left" vertical="center" indent="1"/>
    </xf>
    <xf numFmtId="0" fontId="113" fillId="25" borderId="26" xfId="62" applyFont="1" applyFill="1" applyBorder="1" applyAlignment="1">
      <alignment vertical="center"/>
    </xf>
    <xf numFmtId="0" fontId="113"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4" fillId="0" borderId="0" xfId="0" applyFont="1"/>
    <xf numFmtId="175" fontId="18" fillId="37" borderId="0" xfId="62" applyNumberFormat="1" applyFont="1" applyFill="1" applyAlignment="1">
      <alignment horizontal="right" vertical="center" wrapText="1"/>
    </xf>
    <xf numFmtId="0" fontId="4" fillId="25" borderId="18" xfId="70" applyFill="1" applyBorder="1" applyProtection="1"/>
    <xf numFmtId="0" fontId="15" fillId="25" borderId="18" xfId="70" applyFont="1" applyFill="1" applyBorder="1" applyAlignment="1" applyProtection="1">
      <alignment horizontal="left"/>
    </xf>
    <xf numFmtId="0" fontId="4" fillId="26" borderId="0" xfId="70" applyFill="1" applyBorder="1" applyProtection="1"/>
    <xf numFmtId="0" fontId="13" fillId="25" borderId="13" xfId="70" applyFont="1" applyFill="1" applyBorder="1" applyAlignment="1" applyProtection="1">
      <alignment horizontal="right" vertical="center"/>
    </xf>
    <xf numFmtId="0" fontId="13" fillId="25" borderId="13" xfId="70" applyFont="1" applyFill="1" applyBorder="1" applyAlignment="1" applyProtection="1">
      <alignment horizontal="center" vertical="center"/>
    </xf>
    <xf numFmtId="0" fontId="13" fillId="25" borderId="13" xfId="70" applyFont="1" applyFill="1" applyBorder="1" applyAlignment="1" applyProtection="1">
      <alignment vertical="center"/>
    </xf>
    <xf numFmtId="0" fontId="13" fillId="25" borderId="13" xfId="70" applyFont="1" applyFill="1" applyBorder="1" applyAlignment="1" applyProtection="1">
      <alignment horizontal="center"/>
    </xf>
    <xf numFmtId="0" fontId="13" fillId="25" borderId="13" xfId="70" applyFont="1" applyFill="1" applyBorder="1" applyAlignment="1" applyProtection="1">
      <alignment horizontal="right"/>
    </xf>
    <xf numFmtId="0" fontId="13" fillId="25" borderId="13" xfId="70" applyFont="1" applyFill="1" applyBorder="1" applyAlignment="1" applyProtection="1"/>
    <xf numFmtId="0" fontId="4" fillId="25" borderId="0" xfId="70" applyFill="1" applyBorder="1" applyAlignment="1" applyProtection="1">
      <alignment vertical="center"/>
    </xf>
    <xf numFmtId="167" fontId="14" fillId="26" borderId="0" xfId="70" applyNumberFormat="1" applyFont="1" applyFill="1" applyBorder="1" applyAlignment="1" applyProtection="1">
      <alignment horizontal="right"/>
      <protection locked="0"/>
    </xf>
    <xf numFmtId="0" fontId="11" fillId="25" borderId="22" xfId="70" applyFont="1" applyFill="1" applyBorder="1" applyAlignment="1" applyProtection="1">
      <alignment horizontal="left"/>
    </xf>
    <xf numFmtId="0" fontId="18" fillId="25" borderId="22" xfId="70" applyFont="1" applyFill="1" applyBorder="1" applyProtection="1"/>
    <xf numFmtId="0" fontId="50" fillId="25" borderId="22" xfId="70" applyFont="1" applyFill="1" applyBorder="1" applyAlignment="1" applyProtection="1">
      <alignment horizontal="left"/>
    </xf>
    <xf numFmtId="0" fontId="4" fillId="25" borderId="21" xfId="70" applyFill="1" applyBorder="1" applyProtection="1"/>
    <xf numFmtId="0" fontId="4" fillId="25" borderId="19" xfId="70" applyFill="1" applyBorder="1" applyProtection="1"/>
    <xf numFmtId="0" fontId="13" fillId="25" borderId="0" xfId="70" applyFont="1" applyFill="1" applyBorder="1" applyAlignment="1" applyProtection="1">
      <alignment horizontal="center"/>
    </xf>
    <xf numFmtId="0" fontId="4" fillId="25" borderId="0" xfId="70" applyFill="1" applyBorder="1" applyAlignment="1" applyProtection="1">
      <alignment vertical="justify"/>
    </xf>
    <xf numFmtId="0" fontId="7" fillId="25" borderId="19" xfId="70" applyFont="1" applyFill="1" applyBorder="1" applyProtection="1"/>
    <xf numFmtId="0" fontId="70" fillId="25" borderId="0" xfId="70" applyFont="1" applyFill="1" applyBorder="1" applyProtection="1"/>
    <xf numFmtId="0" fontId="71" fillId="25" borderId="19" xfId="70" applyFont="1" applyFill="1" applyBorder="1" applyProtection="1"/>
    <xf numFmtId="0" fontId="5" fillId="25" borderId="0" xfId="70" applyFont="1" applyFill="1" applyBorder="1" applyProtection="1"/>
    <xf numFmtId="0" fontId="15" fillId="25" borderId="0" xfId="70" applyFont="1" applyFill="1" applyProtection="1"/>
    <xf numFmtId="0" fontId="14" fillId="25" borderId="0" xfId="70" applyFont="1" applyFill="1" applyBorder="1" applyProtection="1"/>
    <xf numFmtId="0" fontId="12" fillId="25" borderId="19" xfId="70" applyFont="1" applyFill="1" applyBorder="1" applyProtection="1"/>
    <xf numFmtId="0" fontId="15" fillId="0" borderId="0" xfId="70" applyFont="1" applyProtection="1">
      <protection locked="0"/>
    </xf>
    <xf numFmtId="0" fontId="13" fillId="25" borderId="0" xfId="70" applyFont="1" applyFill="1" applyBorder="1" applyAlignment="1" applyProtection="1">
      <alignment horizontal="left"/>
    </xf>
    <xf numFmtId="0" fontId="8" fillId="25" borderId="19" xfId="70" applyFont="1" applyFill="1" applyBorder="1" applyProtection="1"/>
    <xf numFmtId="165" fontId="14" fillId="25" borderId="0" xfId="70" applyNumberFormat="1" applyFont="1" applyFill="1" applyBorder="1" applyAlignment="1" applyProtection="1">
      <alignment horizontal="center"/>
    </xf>
    <xf numFmtId="165" fontId="5" fillId="25" borderId="0" xfId="70" applyNumberFormat="1" applyFont="1" applyFill="1" applyBorder="1" applyAlignment="1" applyProtection="1">
      <alignment horizontal="center"/>
    </xf>
    <xf numFmtId="0" fontId="68" fillId="25" borderId="0" xfId="70" applyFont="1" applyFill="1" applyBorder="1" applyProtection="1"/>
    <xf numFmtId="0" fontId="50" fillId="25" borderId="0" xfId="70" applyFont="1" applyFill="1" applyBorder="1" applyProtection="1"/>
    <xf numFmtId="0" fontId="16" fillId="31" borderId="19" xfId="70" applyFont="1" applyFill="1" applyBorder="1" applyAlignment="1" applyProtection="1">
      <alignment horizontal="center" vertical="center"/>
    </xf>
    <xf numFmtId="0" fontId="5" fillId="0" borderId="0" xfId="70" applyFont="1" applyProtection="1">
      <protection locked="0"/>
    </xf>
    <xf numFmtId="0" fontId="4" fillId="0" borderId="0" xfId="70" applyProtection="1"/>
    <xf numFmtId="0" fontId="4" fillId="0" borderId="0" xfId="70" applyFill="1" applyBorder="1" applyProtection="1">
      <protection locked="0"/>
    </xf>
    <xf numFmtId="0" fontId="11" fillId="25" borderId="23" xfId="70" applyFont="1" applyFill="1" applyBorder="1" applyAlignment="1" applyProtection="1">
      <alignment horizontal="left"/>
    </xf>
    <xf numFmtId="0" fontId="11" fillId="25" borderId="20" xfId="70" applyFont="1" applyFill="1" applyBorder="1" applyAlignment="1" applyProtection="1">
      <alignment horizontal="left"/>
    </xf>
    <xf numFmtId="0" fontId="18" fillId="0" borderId="0" xfId="70" applyFont="1" applyBorder="1" applyAlignment="1" applyProtection="1">
      <alignment vertical="center"/>
    </xf>
    <xf numFmtId="0" fontId="11" fillId="25" borderId="0" xfId="70" applyFont="1" applyFill="1" applyBorder="1" applyAlignment="1" applyProtection="1">
      <alignment horizontal="left"/>
    </xf>
    <xf numFmtId="0" fontId="50" fillId="25" borderId="0" xfId="70" applyFont="1" applyFill="1" applyBorder="1" applyAlignment="1" applyProtection="1">
      <alignment horizontal="left"/>
    </xf>
    <xf numFmtId="0" fontId="13" fillId="25" borderId="0" xfId="70" applyFont="1" applyFill="1" applyBorder="1" applyAlignment="1" applyProtection="1">
      <alignment horizontal="center" vertical="distributed"/>
    </xf>
    <xf numFmtId="0" fontId="25" fillId="25" borderId="0" xfId="70" applyFont="1" applyFill="1" applyProtection="1"/>
    <xf numFmtId="0" fontId="25" fillId="25" borderId="20" xfId="70" applyFont="1" applyFill="1" applyBorder="1" applyProtection="1"/>
    <xf numFmtId="0" fontId="25" fillId="25" borderId="0" xfId="70" applyFont="1" applyFill="1" applyBorder="1" applyProtection="1"/>
    <xf numFmtId="0" fontId="25" fillId="0" borderId="0" xfId="70" applyFont="1" applyProtection="1">
      <protection locked="0"/>
    </xf>
    <xf numFmtId="0" fontId="23" fillId="25" borderId="0" xfId="70" applyFont="1" applyFill="1" applyProtection="1"/>
    <xf numFmtId="0" fontId="23" fillId="25" borderId="20" xfId="70" applyFont="1" applyFill="1" applyBorder="1" applyProtection="1"/>
    <xf numFmtId="0" fontId="50" fillId="0" borderId="0" xfId="70" applyFont="1" applyFill="1" applyBorder="1" applyProtection="1">
      <protection locked="0"/>
    </xf>
    <xf numFmtId="0" fontId="26" fillId="25" borderId="20" xfId="70" applyFont="1" applyFill="1" applyBorder="1" applyProtection="1"/>
    <xf numFmtId="0" fontId="128" fillId="25" borderId="0" xfId="70" applyFont="1" applyFill="1" applyProtection="1"/>
    <xf numFmtId="164" fontId="74" fillId="25" borderId="0" xfId="70" applyNumberFormat="1" applyFont="1" applyFill="1" applyBorder="1" applyAlignment="1" applyProtection="1">
      <alignment horizontal="center"/>
    </xf>
    <xf numFmtId="0" fontId="128" fillId="0" borderId="0" xfId="70" applyFont="1" applyProtection="1">
      <protection locked="0"/>
    </xf>
    <xf numFmtId="0" fontId="16" fillId="31" borderId="20" xfId="70" applyFont="1" applyFill="1" applyBorder="1" applyAlignment="1" applyProtection="1">
      <alignment horizontal="center" vertical="center"/>
    </xf>
    <xf numFmtId="0" fontId="14" fillId="25" borderId="0" xfId="70" applyNumberFormat="1" applyFont="1" applyFill="1" applyBorder="1" applyAlignment="1">
      <alignment horizontal="righ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6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96"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0" fontId="4" fillId="0" borderId="0" xfId="70" applyFont="1" applyFill="1" applyAlignment="1" applyProtection="1">
      <alignment vertical="center"/>
      <protection locked="0"/>
    </xf>
    <xf numFmtId="167" fontId="83" fillId="25" borderId="0" xfId="70" applyNumberFormat="1" applyFont="1" applyFill="1" applyBorder="1" applyAlignment="1" applyProtection="1">
      <alignment horizontal="right"/>
    </xf>
    <xf numFmtId="167" fontId="14" fillId="25" borderId="0" xfId="70" applyNumberFormat="1" applyFont="1" applyFill="1" applyBorder="1" applyAlignment="1" applyProtection="1">
      <alignment horizontal="right"/>
    </xf>
    <xf numFmtId="167" fontId="13" fillId="25" borderId="0" xfId="70" applyNumberFormat="1" applyFont="1" applyFill="1" applyBorder="1" applyAlignment="1" applyProtection="1">
      <alignment horizontal="right"/>
    </xf>
    <xf numFmtId="0" fontId="68" fillId="0" borderId="0" xfId="70" applyFont="1" applyAlignment="1" applyProtection="1">
      <alignment vertical="center"/>
      <protection locked="0"/>
    </xf>
    <xf numFmtId="0" fontId="14" fillId="25" borderId="0" xfId="70" applyFont="1" applyFill="1" applyBorder="1" applyAlignment="1" applyProtection="1">
      <alignment horizontal="left" indent="1"/>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83" fillId="25" borderId="0" xfId="70" applyFont="1" applyFill="1" applyBorder="1" applyAlignment="1">
      <alignment horizontal="left"/>
    </xf>
    <xf numFmtId="0" fontId="83"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165" fontId="11" fillId="26" borderId="0" xfId="70" applyNumberFormat="1" applyFont="1" applyFill="1" applyBorder="1" applyAlignment="1">
      <alignment horizontal="right" indent="1"/>
    </xf>
    <xf numFmtId="0" fontId="4" fillId="25" borderId="0" xfId="53" applyFill="1"/>
    <xf numFmtId="0" fontId="11" fillId="25" borderId="0" xfId="53" applyFont="1" applyFill="1" applyBorder="1" applyAlignment="1">
      <alignment horizontal="left"/>
    </xf>
    <xf numFmtId="0" fontId="12" fillId="25" borderId="0" xfId="72" applyFont="1" applyFill="1" applyBorder="1"/>
    <xf numFmtId="0" fontId="13" fillId="25" borderId="0" xfId="72" applyFont="1" applyFill="1" applyBorder="1" applyAlignment="1">
      <alignment horizontal="center"/>
    </xf>
    <xf numFmtId="0" fontId="4" fillId="26" borderId="0" xfId="53" applyFill="1"/>
    <xf numFmtId="0" fontId="4" fillId="0" borderId="0" xfId="53"/>
    <xf numFmtId="0" fontId="4" fillId="0" borderId="0" xfId="53" applyFont="1"/>
    <xf numFmtId="0" fontId="50" fillId="25" borderId="0" xfId="53" applyFont="1" applyFill="1"/>
    <xf numFmtId="0" fontId="52" fillId="25" borderId="0" xfId="53" applyFont="1" applyFill="1" applyBorder="1" applyAlignment="1">
      <alignment horizontal="left"/>
    </xf>
    <xf numFmtId="0" fontId="50" fillId="0" borderId="0" xfId="53" applyFont="1"/>
    <xf numFmtId="0" fontId="4" fillId="25" borderId="0" xfId="53" applyFont="1" applyFill="1"/>
    <xf numFmtId="3" fontId="5" fillId="27" borderId="0" xfId="40" applyNumberFormat="1" applyFont="1" applyFill="1" applyBorder="1" applyAlignment="1">
      <alignment horizontal="left" vertical="center" wrapText="1"/>
    </xf>
    <xf numFmtId="0" fontId="14" fillId="25" borderId="0" xfId="78" applyFont="1" applyFill="1" applyBorder="1" applyAlignment="1">
      <alignment horizontal="left" wrapText="1" indent="1"/>
    </xf>
    <xf numFmtId="0" fontId="4" fillId="25" borderId="0" xfId="78" applyFill="1" applyBorder="1"/>
    <xf numFmtId="0" fontId="11" fillId="25" borderId="0" xfId="72" applyFont="1" applyFill="1" applyBorder="1" applyAlignment="1">
      <alignment vertical="center"/>
    </xf>
    <xf numFmtId="0" fontId="4" fillId="26" borderId="0" xfId="78" applyFill="1"/>
    <xf numFmtId="0" fontId="4" fillId="0" borderId="0" xfId="78"/>
    <xf numFmtId="0" fontId="4" fillId="0" borderId="0" xfId="78" applyFont="1"/>
    <xf numFmtId="0" fontId="4" fillId="0" borderId="0" xfId="62" applyFont="1" applyAlignment="1">
      <alignment vertical="center"/>
    </xf>
    <xf numFmtId="0" fontId="4" fillId="25" borderId="19" xfId="72" applyFont="1" applyFill="1" applyBorder="1"/>
    <xf numFmtId="0" fontId="97" fillId="25" borderId="0" xfId="62" applyFont="1" applyFill="1" applyBorder="1" applyAlignment="1">
      <alignment horizontal="left"/>
    </xf>
    <xf numFmtId="0" fontId="97" fillId="25" borderId="0" xfId="62" applyFont="1" applyFill="1" applyBorder="1"/>
    <xf numFmtId="0" fontId="7" fillId="26" borderId="0" xfId="72" applyFont="1" applyFill="1" applyBorder="1"/>
    <xf numFmtId="0" fontId="4" fillId="26" borderId="0" xfId="72" applyFill="1" applyBorder="1"/>
    <xf numFmtId="0" fontId="50" fillId="26" borderId="0" xfId="53" applyFont="1" applyFill="1"/>
    <xf numFmtId="0" fontId="4" fillId="26" borderId="0" xfId="53" applyFont="1" applyFill="1"/>
    <xf numFmtId="0" fontId="16" fillId="26" borderId="0" xfId="71" applyFont="1" applyFill="1" applyBorder="1" applyAlignment="1">
      <alignment horizontal="center" vertical="center"/>
    </xf>
    <xf numFmtId="0" fontId="50" fillId="25" borderId="0" xfId="0" applyFont="1" applyFill="1" applyBorder="1" applyAlignment="1"/>
    <xf numFmtId="167" fontId="50" fillId="0" borderId="0" xfId="70" applyNumberFormat="1" applyFont="1" applyProtection="1">
      <protection locked="0"/>
    </xf>
    <xf numFmtId="1" fontId="14" fillId="25" borderId="0" xfId="70" applyNumberFormat="1" applyFont="1" applyFill="1" applyBorder="1" applyAlignment="1" applyProtection="1">
      <alignment horizontal="center"/>
    </xf>
    <xf numFmtId="0" fontId="89" fillId="25" borderId="0" xfId="70" applyFont="1" applyFill="1" applyBorder="1" applyAlignment="1" applyProtection="1">
      <alignment horizontal="left" vertical="center"/>
    </xf>
    <xf numFmtId="0" fontId="18" fillId="24" borderId="0" xfId="40" applyFont="1" applyFill="1" applyBorder="1" applyAlignment="1" applyProtection="1">
      <alignment horizontal="left"/>
    </xf>
    <xf numFmtId="169" fontId="67" fillId="25" borderId="0" xfId="70" applyNumberFormat="1" applyFont="1" applyFill="1" applyBorder="1" applyAlignment="1" applyProtection="1">
      <alignment horizontal="center"/>
    </xf>
    <xf numFmtId="165" fontId="127" fillId="25" borderId="0" xfId="70" applyNumberFormat="1" applyFont="1" applyFill="1" applyBorder="1" applyAlignment="1" applyProtection="1">
      <alignment horizontal="center"/>
    </xf>
    <xf numFmtId="165" fontId="18" fillId="25" borderId="0" xfId="70" applyNumberFormat="1" applyFont="1" applyFill="1" applyBorder="1" applyAlignment="1" applyProtection="1">
      <alignment horizontal="right"/>
    </xf>
    <xf numFmtId="0" fontId="13" fillId="25" borderId="12" xfId="0" applyFont="1" applyFill="1" applyBorder="1" applyAlignment="1">
      <alignment horizontal="center"/>
    </xf>
    <xf numFmtId="0" fontId="13" fillId="25" borderId="59" xfId="0" applyFont="1" applyFill="1" applyBorder="1" applyAlignment="1">
      <alignment horizontal="center"/>
    </xf>
    <xf numFmtId="0" fontId="13" fillId="26" borderId="70" xfId="70" applyFont="1" applyFill="1" applyBorder="1" applyAlignment="1">
      <alignment horizontal="center"/>
    </xf>
    <xf numFmtId="1" fontId="68" fillId="0" borderId="0" xfId="62" applyNumberFormat="1" applyFont="1"/>
    <xf numFmtId="3" fontId="4" fillId="0" borderId="0" xfId="53" applyNumberFormat="1"/>
    <xf numFmtId="171" fontId="5" fillId="25" borderId="0" xfId="78" applyNumberFormat="1" applyFont="1" applyFill="1" applyBorder="1" applyAlignment="1">
      <alignment vertical="center"/>
    </xf>
    <xf numFmtId="171" fontId="5" fillId="25" borderId="0" xfId="78" applyNumberFormat="1" applyFont="1" applyFill="1" applyBorder="1" applyAlignment="1">
      <alignment horizontal="right" vertical="center"/>
    </xf>
    <xf numFmtId="3" fontId="5" fillId="25" borderId="0" xfId="78" applyNumberFormat="1" applyFont="1" applyFill="1" applyBorder="1" applyAlignment="1">
      <alignment vertical="center"/>
    </xf>
    <xf numFmtId="3" fontId="50" fillId="0" borderId="0" xfId="53" applyNumberFormat="1" applyFont="1"/>
    <xf numFmtId="167" fontId="18" fillId="26" borderId="68" xfId="70" applyNumberFormat="1" applyFont="1" applyFill="1" applyBorder="1" applyAlignment="1">
      <alignment horizontal="center" vertical="center" wrapText="1"/>
    </xf>
    <xf numFmtId="167" fontId="18" fillId="26" borderId="10" xfId="70" applyNumberFormat="1" applyFont="1" applyFill="1" applyBorder="1" applyAlignment="1">
      <alignment horizontal="center" vertical="center" wrapText="1"/>
    </xf>
    <xf numFmtId="0" fontId="18" fillId="26" borderId="0" xfId="70" applyFont="1" applyFill="1" applyBorder="1" applyAlignment="1">
      <alignment vertical="top"/>
    </xf>
    <xf numFmtId="178" fontId="4" fillId="0" borderId="0" xfId="70" applyNumberFormat="1" applyFill="1"/>
    <xf numFmtId="0" fontId="13" fillId="25" borderId="12" xfId="62" applyFont="1" applyFill="1" applyBorder="1" applyAlignment="1">
      <alignment horizontal="center"/>
    </xf>
    <xf numFmtId="3" fontId="18" fillId="26" borderId="10" xfId="70" applyNumberFormat="1" applyFont="1" applyFill="1" applyBorder="1" applyAlignment="1">
      <alignment horizontal="center" vertical="center" wrapText="1"/>
    </xf>
    <xf numFmtId="167" fontId="18" fillId="26" borderId="10" xfId="0" applyNumberFormat="1" applyFont="1" applyFill="1" applyBorder="1" applyAlignment="1">
      <alignment horizontal="center" vertical="center" wrapText="1"/>
    </xf>
    <xf numFmtId="49" fontId="13" fillId="25" borderId="12" xfId="62" applyNumberFormat="1" applyFont="1" applyFill="1" applyBorder="1" applyAlignment="1">
      <alignment horizontal="center" vertical="center" wrapText="1"/>
    </xf>
    <xf numFmtId="0" fontId="13" fillId="25" borderId="12" xfId="62" applyFont="1" applyFill="1" applyBorder="1" applyAlignment="1">
      <alignment horizontal="center"/>
    </xf>
    <xf numFmtId="167" fontId="83" fillId="25" borderId="0" xfId="62" applyNumberFormat="1" applyFont="1" applyFill="1" applyBorder="1" applyAlignment="1">
      <alignment horizontal="right" indent="2"/>
    </xf>
    <xf numFmtId="167" fontId="14" fillId="24" borderId="0" xfId="40" applyNumberFormat="1" applyFont="1" applyFill="1" applyBorder="1" applyAlignment="1">
      <alignment horizontal="right" wrapText="1" indent="2"/>
    </xf>
    <xf numFmtId="167" fontId="14" fillId="26" borderId="0" xfId="62" applyNumberFormat="1" applyFont="1" applyFill="1" applyBorder="1" applyAlignment="1">
      <alignment horizontal="right" indent="2"/>
    </xf>
    <xf numFmtId="0" fontId="13" fillId="25" borderId="57" xfId="62" applyFont="1" applyFill="1" applyBorder="1" applyAlignment="1">
      <alignment horizontal="center"/>
    </xf>
    <xf numFmtId="0" fontId="13" fillId="25" borderId="18" xfId="63" applyFont="1" applyFill="1" applyBorder="1" applyAlignment="1">
      <alignment horizontal="left" indent="6"/>
    </xf>
    <xf numFmtId="0" fontId="13" fillId="25" borderId="0" xfId="0" applyFont="1" applyFill="1" applyBorder="1" applyAlignment="1">
      <alignment horizontal="center"/>
    </xf>
    <xf numFmtId="0" fontId="11" fillId="25" borderId="22" xfId="62" applyFont="1" applyFill="1" applyBorder="1" applyAlignment="1">
      <alignment horizontal="left"/>
    </xf>
    <xf numFmtId="1" fontId="14" fillId="25" borderId="0" xfId="63" applyNumberFormat="1" applyFont="1" applyFill="1" applyBorder="1" applyAlignment="1">
      <alignment horizontal="center" vertical="center" wrapText="1"/>
    </xf>
    <xf numFmtId="0" fontId="4" fillId="0" borderId="0" xfId="63"/>
    <xf numFmtId="1" fontId="14" fillId="0" borderId="0" xfId="63" applyNumberFormat="1" applyFont="1" applyBorder="1" applyAlignment="1">
      <alignment horizontal="center" vertical="center" wrapText="1"/>
    </xf>
    <xf numFmtId="3" fontId="4" fillId="0" borderId="0" xfId="58" applyNumberFormat="1" applyFont="1" applyBorder="1" applyAlignment="1">
      <alignment horizontal="center"/>
    </xf>
    <xf numFmtId="0" fontId="131" fillId="25" borderId="0" xfId="63" applyFont="1" applyFill="1" applyBorder="1" applyAlignment="1">
      <alignment horizontal="center" vertical="center"/>
    </xf>
    <xf numFmtId="3" fontId="51" fillId="25" borderId="12" xfId="63" quotePrefix="1" applyNumberFormat="1" applyFont="1" applyFill="1" applyBorder="1" applyAlignment="1">
      <alignment horizontal="center" vertical="center" wrapText="1"/>
    </xf>
    <xf numFmtId="0" fontId="55" fillId="25" borderId="0" xfId="63" applyFont="1" applyFill="1" applyBorder="1" applyAlignment="1">
      <alignment horizontal="center" vertical="center"/>
    </xf>
    <xf numFmtId="0" fontId="10" fillId="25" borderId="0" xfId="63" applyFont="1" applyFill="1" applyBorder="1" applyAlignment="1">
      <alignment horizontal="right"/>
    </xf>
    <xf numFmtId="0" fontId="49" fillId="25" borderId="0" xfId="63" applyFont="1" applyFill="1" applyBorder="1" applyAlignment="1">
      <alignment horizontal="right" vertical="center" wrapText="1"/>
    </xf>
    <xf numFmtId="0" fontId="4" fillId="25" borderId="0" xfId="63" applyFill="1" applyBorder="1" applyAlignment="1">
      <alignment horizontal="right" vertical="center"/>
    </xf>
    <xf numFmtId="0" fontId="83" fillId="25" borderId="0" xfId="63" applyFont="1" applyFill="1" applyBorder="1" applyAlignment="1">
      <alignment horizontal="left" vertical="center"/>
    </xf>
    <xf numFmtId="3" fontId="94" fillId="25" borderId="0" xfId="63" applyNumberFormat="1" applyFont="1" applyFill="1" applyBorder="1" applyAlignment="1">
      <alignment horizontal="right" vertical="center"/>
    </xf>
    <xf numFmtId="0" fontId="8" fillId="25" borderId="19" xfId="63" applyFont="1" applyFill="1" applyBorder="1" applyAlignment="1">
      <alignment horizontal="right" vertical="center"/>
    </xf>
    <xf numFmtId="1" fontId="14" fillId="25" borderId="0" xfId="63" applyNumberFormat="1" applyFont="1" applyFill="1" applyBorder="1" applyAlignment="1">
      <alignment horizontal="right" vertical="center" wrapText="1"/>
    </xf>
    <xf numFmtId="1" fontId="14" fillId="0" borderId="0" xfId="63" applyNumberFormat="1" applyFont="1" applyBorder="1" applyAlignment="1">
      <alignment horizontal="right" vertical="center" wrapText="1"/>
    </xf>
    <xf numFmtId="0" fontId="14" fillId="0" borderId="0" xfId="63" applyFont="1" applyBorder="1" applyAlignment="1">
      <alignment horizontal="right" vertical="center" wrapText="1"/>
    </xf>
    <xf numFmtId="0" fontId="20" fillId="25" borderId="0" xfId="63" applyFont="1" applyFill="1" applyBorder="1" applyAlignment="1">
      <alignment horizontal="center" vertical="center" wrapText="1"/>
    </xf>
    <xf numFmtId="0" fontId="58" fillId="25" borderId="0" xfId="63" applyFont="1" applyFill="1" applyBorder="1" applyAlignment="1">
      <alignment vertical="center"/>
    </xf>
    <xf numFmtId="0" fontId="83" fillId="24" borderId="0" xfId="66" applyFont="1" applyFill="1" applyBorder="1" applyAlignment="1">
      <alignment horizontal="center" vertical="top"/>
    </xf>
    <xf numFmtId="0" fontId="94" fillId="25" borderId="0" xfId="63" applyFont="1" applyFill="1" applyBorder="1" applyAlignment="1">
      <alignment horizontal="left" vertical="top" wrapText="1"/>
    </xf>
    <xf numFmtId="0" fontId="55" fillId="25" borderId="19" xfId="63" applyFont="1" applyFill="1" applyBorder="1"/>
    <xf numFmtId="1" fontId="20" fillId="25" borderId="0" xfId="63" applyNumberFormat="1" applyFont="1" applyFill="1" applyBorder="1" applyAlignment="1">
      <alignment horizontal="center" vertical="center" wrapText="1"/>
    </xf>
    <xf numFmtId="1" fontId="20" fillId="0" borderId="0" xfId="63" applyNumberFormat="1" applyFont="1" applyBorder="1" applyAlignment="1">
      <alignment horizontal="center" vertical="center" wrapText="1"/>
    </xf>
    <xf numFmtId="0" fontId="20" fillId="0" borderId="0" xfId="63" applyFont="1" applyBorder="1" applyAlignment="1">
      <alignment horizontal="center" vertical="center" wrapText="1"/>
    </xf>
    <xf numFmtId="0" fontId="13" fillId="25" borderId="0" xfId="63" applyFont="1" applyFill="1" applyBorder="1" applyAlignment="1">
      <alignment horizontal="center" vertical="center" wrapText="1"/>
    </xf>
    <xf numFmtId="0" fontId="50" fillId="25" borderId="0" xfId="63" applyFont="1" applyFill="1" applyBorder="1"/>
    <xf numFmtId="0" fontId="11" fillId="25" borderId="0" xfId="63" applyFont="1" applyFill="1" applyBorder="1" applyAlignment="1">
      <alignment horizontal="justify" vertical="top"/>
    </xf>
    <xf numFmtId="0" fontId="11" fillId="25" borderId="0" xfId="63" applyFont="1" applyFill="1" applyBorder="1" applyAlignment="1">
      <alignment horizontal="left" vertical="top" wrapText="1"/>
    </xf>
    <xf numFmtId="1" fontId="13" fillId="25" borderId="0" xfId="63" applyNumberFormat="1" applyFont="1" applyFill="1" applyBorder="1" applyAlignment="1">
      <alignment horizontal="center" vertical="center" wrapText="1"/>
    </xf>
    <xf numFmtId="1" fontId="13" fillId="0" borderId="0" xfId="63" applyNumberFormat="1" applyFont="1" applyBorder="1" applyAlignment="1">
      <alignment horizontal="center" vertical="center" wrapText="1"/>
    </xf>
    <xf numFmtId="0" fontId="13" fillId="0" borderId="0" xfId="63" applyFont="1" applyBorder="1" applyAlignment="1">
      <alignment horizontal="center" vertical="center" wrapText="1"/>
    </xf>
    <xf numFmtId="1" fontId="49" fillId="0" borderId="0" xfId="63" applyNumberFormat="1" applyFont="1" applyBorder="1" applyAlignment="1">
      <alignment horizontal="center" vertical="center" wrapText="1"/>
    </xf>
    <xf numFmtId="0" fontId="94" fillId="24" borderId="0" xfId="66" applyFont="1" applyFill="1" applyBorder="1" applyAlignment="1">
      <alignment horizontal="left" vertical="top"/>
    </xf>
    <xf numFmtId="0" fontId="13" fillId="0" borderId="0" xfId="63" applyFont="1" applyBorder="1" applyAlignment="1">
      <alignment horizontal="center" vertical="top" wrapText="1"/>
    </xf>
    <xf numFmtId="0" fontId="31" fillId="25" borderId="0" xfId="63" applyFont="1" applyFill="1" applyBorder="1" applyAlignment="1"/>
    <xf numFmtId="0" fontId="51" fillId="24" borderId="0" xfId="66" applyFont="1" applyFill="1" applyBorder="1" applyAlignment="1">
      <alignment horizontal="left"/>
    </xf>
    <xf numFmtId="0" fontId="8" fillId="25" borderId="19" xfId="63" applyFont="1" applyFill="1" applyBorder="1" applyAlignment="1"/>
    <xf numFmtId="0" fontId="49" fillId="25" borderId="0" xfId="0" applyFont="1" applyFill="1" applyBorder="1" applyAlignment="1"/>
    <xf numFmtId="1" fontId="49" fillId="0" borderId="0" xfId="63" applyNumberFormat="1" applyFont="1" applyBorder="1" applyAlignment="1">
      <alignment horizontal="center" wrapText="1"/>
    </xf>
    <xf numFmtId="1" fontId="13" fillId="0" borderId="0" xfId="0" applyNumberFormat="1" applyFont="1" applyBorder="1" applyAlignment="1">
      <alignment horizontal="center"/>
    </xf>
    <xf numFmtId="0" fontId="13" fillId="0" borderId="0" xfId="0" applyFont="1" applyBorder="1" applyAlignment="1">
      <alignment horizontal="center"/>
    </xf>
    <xf numFmtId="49" fontId="14" fillId="25" borderId="0" xfId="63" applyNumberFormat="1" applyFont="1" applyFill="1" applyBorder="1" applyAlignment="1">
      <alignment horizontal="left"/>
    </xf>
    <xf numFmtId="3" fontId="132" fillId="25" borderId="0" xfId="63" applyNumberFormat="1" applyFont="1" applyFill="1" applyBorder="1" applyAlignment="1">
      <alignment horizontal="right"/>
    </xf>
    <xf numFmtId="49" fontId="14" fillId="26" borderId="0" xfId="180" applyNumberFormat="1" applyFont="1" applyFill="1" applyBorder="1" applyAlignment="1">
      <alignment horizontal="right"/>
    </xf>
    <xf numFmtId="3" fontId="94" fillId="25" borderId="0" xfId="78" applyNumberFormat="1" applyFont="1" applyFill="1" applyBorder="1" applyAlignment="1">
      <alignment vertical="center"/>
    </xf>
    <xf numFmtId="3" fontId="94" fillId="25" borderId="0" xfId="78" applyNumberFormat="1" applyFont="1" applyFill="1" applyBorder="1" applyAlignment="1">
      <alignment horizontal="right" vertical="center"/>
    </xf>
    <xf numFmtId="3" fontId="11" fillId="26" borderId="0" xfId="70" applyNumberFormat="1" applyFont="1" applyFill="1" applyBorder="1" applyAlignment="1">
      <alignment horizontal="right" vertical="center"/>
    </xf>
    <xf numFmtId="0" fontId="18" fillId="25" borderId="0" xfId="70" applyFont="1" applyFill="1" applyBorder="1" applyAlignment="1" applyProtection="1">
      <alignment horizontal="right"/>
    </xf>
    <xf numFmtId="0" fontId="14" fillId="24" borderId="0" xfId="40" applyFont="1" applyFill="1" applyBorder="1" applyAlignment="1" applyProtection="1">
      <alignment horizontal="left" indent="1"/>
    </xf>
    <xf numFmtId="0" fontId="4" fillId="25" borderId="0" xfId="70" applyFill="1" applyProtection="1">
      <protection locked="0"/>
    </xf>
    <xf numFmtId="0" fontId="124" fillId="0" borderId="0" xfId="70" applyFont="1" applyFill="1" applyAlignment="1" applyProtection="1">
      <alignment vertical="center" wrapText="1"/>
      <protection locked="0"/>
    </xf>
    <xf numFmtId="0" fontId="4" fillId="25" borderId="23" xfId="70" applyFill="1" applyBorder="1" applyProtection="1"/>
    <xf numFmtId="0" fontId="88" fillId="26" borderId="15" xfId="70" applyFont="1" applyFill="1" applyBorder="1" applyAlignment="1" applyProtection="1">
      <alignment vertical="center"/>
    </xf>
    <xf numFmtId="0" fontId="113" fillId="26" borderId="16" xfId="70" applyFont="1" applyFill="1" applyBorder="1" applyAlignment="1" applyProtection="1">
      <alignment vertical="center"/>
    </xf>
    <xf numFmtId="0" fontId="113" fillId="26" borderId="17" xfId="70" applyFont="1" applyFill="1" applyBorder="1" applyAlignment="1" applyProtection="1">
      <alignment vertical="center"/>
    </xf>
    <xf numFmtId="0" fontId="4" fillId="25" borderId="0" xfId="70" applyFill="1" applyAlignment="1" applyProtection="1">
      <alignment vertical="center"/>
      <protection locked="0"/>
    </xf>
    <xf numFmtId="0" fontId="4" fillId="0" borderId="0" xfId="70" applyFill="1" applyAlignment="1" applyProtection="1">
      <alignment vertical="center"/>
      <protection locked="0"/>
    </xf>
    <xf numFmtId="0" fontId="37" fillId="0" borderId="12" xfId="70" applyFont="1" applyFill="1" applyBorder="1" applyAlignment="1" applyProtection="1">
      <alignment horizontal="center"/>
      <protection locked="0"/>
    </xf>
    <xf numFmtId="0" fontId="68" fillId="25" borderId="0" xfId="70" applyFont="1" applyFill="1" applyProtection="1">
      <protection locked="0"/>
    </xf>
    <xf numFmtId="0" fontId="68" fillId="0" borderId="0" xfId="70" applyFont="1" applyFill="1" applyProtection="1">
      <protection locked="0"/>
    </xf>
    <xf numFmtId="165" fontId="4" fillId="0" borderId="0" xfId="70" applyNumberFormat="1" applyFill="1" applyProtection="1">
      <protection locked="0"/>
    </xf>
    <xf numFmtId="0" fontId="23" fillId="0" borderId="0" xfId="70" applyFont="1" applyFill="1" applyAlignment="1" applyProtection="1">
      <alignment horizontal="center" vertical="center" wrapText="1"/>
      <protection locked="0"/>
    </xf>
    <xf numFmtId="167" fontId="68" fillId="0" borderId="0" xfId="70" applyNumberFormat="1" applyFont="1" applyFill="1" applyProtection="1">
      <protection locked="0"/>
    </xf>
    <xf numFmtId="167" fontId="4" fillId="0" borderId="0" xfId="70" applyNumberFormat="1" applyFill="1" applyProtection="1">
      <protection locked="0"/>
    </xf>
    <xf numFmtId="0" fontId="69" fillId="25" borderId="20" xfId="70" applyFont="1" applyFill="1" applyBorder="1" applyProtection="1"/>
    <xf numFmtId="0" fontId="69" fillId="25" borderId="0" xfId="70" applyFont="1" applyFill="1" applyProtection="1">
      <protection locked="0"/>
    </xf>
    <xf numFmtId="0" fontId="69" fillId="0" borderId="0" xfId="70" applyFont="1" applyFill="1" applyProtection="1">
      <protection locked="0"/>
    </xf>
    <xf numFmtId="0" fontId="23" fillId="0" borderId="0" xfId="70" applyFont="1" applyFill="1" applyAlignment="1" applyProtection="1">
      <alignment horizontal="center" vertical="center"/>
      <protection locked="0"/>
    </xf>
    <xf numFmtId="0" fontId="133" fillId="0" borderId="0" xfId="70" applyFont="1" applyFill="1" applyAlignment="1" applyProtection="1">
      <alignment horizontal="center" vertical="center"/>
      <protection locked="0"/>
    </xf>
    <xf numFmtId="0" fontId="50" fillId="0" borderId="0" xfId="70" applyFont="1" applyFill="1" applyBorder="1" applyAlignment="1" applyProtection="1">
      <alignment horizontal="center"/>
      <protection locked="0"/>
    </xf>
    <xf numFmtId="167" fontId="4" fillId="0" borderId="0" xfId="70" applyNumberFormat="1" applyFill="1" applyBorder="1" applyProtection="1">
      <protection locked="0"/>
    </xf>
    <xf numFmtId="167" fontId="4" fillId="0" borderId="0" xfId="70" applyNumberFormat="1" applyProtection="1">
      <protection locked="0"/>
    </xf>
    <xf numFmtId="0" fontId="134" fillId="0" borderId="0" xfId="70" applyFont="1" applyFill="1" applyProtection="1">
      <protection locked="0"/>
    </xf>
    <xf numFmtId="0" fontId="135" fillId="0" borderId="0" xfId="70" applyFont="1" applyFill="1" applyProtection="1">
      <protection locked="0"/>
    </xf>
    <xf numFmtId="14" fontId="136" fillId="0" borderId="0" xfId="70" applyNumberFormat="1" applyFont="1" applyFill="1" applyAlignment="1" applyProtection="1">
      <protection locked="0"/>
    </xf>
    <xf numFmtId="0" fontId="136" fillId="0" borderId="0" xfId="70" applyFont="1" applyFill="1" applyAlignment="1" applyProtection="1">
      <alignment vertical="center" wrapText="1"/>
      <protection locked="0"/>
    </xf>
    <xf numFmtId="167" fontId="74" fillId="25" borderId="0" xfId="70" applyNumberFormat="1" applyFont="1" applyFill="1" applyBorder="1" applyAlignment="1" applyProtection="1">
      <alignment horizontal="right"/>
    </xf>
    <xf numFmtId="167" fontId="74" fillId="26" borderId="0" xfId="70" applyNumberFormat="1" applyFont="1" applyFill="1" applyBorder="1" applyAlignment="1" applyProtection="1">
      <alignment horizontal="right"/>
    </xf>
    <xf numFmtId="1" fontId="4" fillId="0" borderId="0" xfId="70" applyNumberFormat="1" applyProtection="1">
      <protection locked="0"/>
    </xf>
    <xf numFmtId="0" fontId="50" fillId="0" borderId="0" xfId="70" applyFont="1" applyFill="1" applyProtection="1">
      <protection locked="0"/>
    </xf>
    <xf numFmtId="0" fontId="4" fillId="25" borderId="0" xfId="70" applyFont="1" applyFill="1" applyProtection="1"/>
    <xf numFmtId="0" fontId="4" fillId="25" borderId="20" xfId="70" applyFont="1" applyFill="1" applyBorder="1" applyProtection="1"/>
    <xf numFmtId="0" fontId="14" fillId="24" borderId="0" xfId="40" applyFont="1" applyFill="1" applyBorder="1" applyAlignment="1" applyProtection="1">
      <alignment horizontal="left"/>
    </xf>
    <xf numFmtId="0" fontId="4" fillId="25" borderId="0" xfId="70" applyFont="1" applyFill="1" applyProtection="1">
      <protection locked="0"/>
    </xf>
    <xf numFmtId="0" fontId="4" fillId="0" borderId="0" xfId="70" applyFont="1" applyProtection="1">
      <protection locked="0"/>
    </xf>
    <xf numFmtId="0" fontId="136" fillId="0" borderId="0" xfId="70" applyFont="1" applyFill="1" applyAlignment="1" applyProtection="1">
      <alignment horizontal="center" wrapText="1"/>
      <protection locked="0"/>
    </xf>
    <xf numFmtId="0" fontId="4" fillId="0" borderId="0" xfId="70" applyFont="1" applyFill="1" applyProtection="1">
      <protection locked="0"/>
    </xf>
    <xf numFmtId="167" fontId="4" fillId="0" borderId="0" xfId="70" applyNumberFormat="1" applyFont="1" applyProtection="1">
      <protection locked="0"/>
    </xf>
    <xf numFmtId="0" fontId="50" fillId="0" borderId="0" xfId="70" applyFont="1" applyFill="1" applyAlignment="1" applyProtection="1">
      <protection locked="0"/>
    </xf>
    <xf numFmtId="3" fontId="50" fillId="0" borderId="0" xfId="70" applyNumberFormat="1" applyFont="1" applyProtection="1">
      <protection locked="0"/>
    </xf>
    <xf numFmtId="3" fontId="50" fillId="0" borderId="0" xfId="70" applyNumberFormat="1" applyFont="1" applyFill="1" applyAlignment="1" applyProtection="1">
      <alignment horizontal="center"/>
      <protection locked="0"/>
    </xf>
    <xf numFmtId="3" fontId="73" fillId="0" borderId="0" xfId="70" applyNumberFormat="1" applyFont="1" applyFill="1" applyAlignment="1" applyProtection="1">
      <alignment horizontal="center"/>
      <protection locked="0"/>
    </xf>
    <xf numFmtId="167" fontId="50" fillId="0" borderId="0" xfId="70" applyNumberFormat="1" applyFont="1" applyFill="1" applyAlignment="1" applyProtection="1">
      <alignment horizontal="center"/>
      <protection locked="0"/>
    </xf>
    <xf numFmtId="3" fontId="50" fillId="0" borderId="0" xfId="70" applyNumberFormat="1" applyFont="1" applyFill="1" applyProtection="1">
      <protection locked="0"/>
    </xf>
    <xf numFmtId="3" fontId="4" fillId="0" borderId="0" xfId="70" applyNumberFormat="1" applyFont="1" applyProtection="1">
      <protection locked="0"/>
    </xf>
    <xf numFmtId="165" fontId="4" fillId="0" borderId="0" xfId="70" applyNumberFormat="1" applyFont="1" applyProtection="1">
      <protection locked="0"/>
    </xf>
    <xf numFmtId="165" fontId="50" fillId="0" borderId="0" xfId="70" applyNumberFormat="1" applyFont="1" applyProtection="1">
      <protection locked="0"/>
    </xf>
    <xf numFmtId="3" fontId="4" fillId="0" borderId="0" xfId="70" applyNumberFormat="1" applyFont="1" applyFill="1" applyProtection="1">
      <protection locked="0"/>
    </xf>
    <xf numFmtId="1" fontId="4" fillId="0" borderId="0" xfId="70" applyNumberFormat="1" applyFont="1" applyProtection="1">
      <protection locked="0"/>
    </xf>
    <xf numFmtId="0" fontId="73" fillId="25" borderId="20" xfId="70" applyFont="1" applyFill="1" applyBorder="1" applyAlignment="1" applyProtection="1">
      <alignment horizontal="center"/>
    </xf>
    <xf numFmtId="0" fontId="15" fillId="25" borderId="0" xfId="70" applyFont="1" applyFill="1" applyBorder="1" applyProtection="1">
      <protection locked="0"/>
    </xf>
    <xf numFmtId="0" fontId="4" fillId="0" borderId="18" xfId="70" applyFill="1" applyBorder="1" applyProtection="1"/>
    <xf numFmtId="0" fontId="13" fillId="25" borderId="0" xfId="70" applyFont="1" applyFill="1" applyBorder="1" applyAlignment="1" applyProtection="1">
      <alignment horizontal="right"/>
    </xf>
    <xf numFmtId="0" fontId="4" fillId="0" borderId="0" xfId="70" applyFill="1" applyAlignment="1" applyProtection="1">
      <alignment horizontal="center"/>
      <protection locked="0"/>
    </xf>
    <xf numFmtId="0" fontId="68" fillId="0" borderId="0" xfId="70" applyFont="1" applyFill="1" applyAlignment="1" applyProtection="1">
      <alignment vertical="center"/>
      <protection locked="0"/>
    </xf>
    <xf numFmtId="0" fontId="15" fillId="0" borderId="0" xfId="70" applyFont="1" applyFill="1" applyProtection="1">
      <protection locked="0"/>
    </xf>
    <xf numFmtId="0" fontId="4" fillId="0" borderId="0" xfId="70" applyFill="1" applyAlignment="1" applyProtection="1">
      <alignment horizontal="center" vertical="center"/>
      <protection locked="0"/>
    </xf>
    <xf numFmtId="0" fontId="73" fillId="0" borderId="0" xfId="70" applyFont="1" applyFill="1" applyAlignment="1" applyProtection="1">
      <alignment horizontal="left"/>
      <protection locked="0"/>
    </xf>
    <xf numFmtId="167" fontId="83" fillId="25" borderId="0" xfId="70" applyNumberFormat="1" applyFont="1" applyFill="1" applyBorder="1" applyAlignment="1" applyProtection="1"/>
    <xf numFmtId="167" fontId="83" fillId="26" borderId="0" xfId="70" applyNumberFormat="1" applyFont="1" applyFill="1" applyBorder="1" applyAlignment="1" applyProtection="1"/>
    <xf numFmtId="167" fontId="13" fillId="25" borderId="0" xfId="70" applyNumberFormat="1" applyFont="1" applyFill="1" applyBorder="1" applyAlignment="1" applyProtection="1"/>
    <xf numFmtId="167" fontId="13" fillId="26" borderId="0" xfId="70" applyNumberFormat="1" applyFont="1" applyFill="1" applyBorder="1" applyAlignment="1" applyProtection="1"/>
    <xf numFmtId="0" fontId="26" fillId="0" borderId="0" xfId="70" applyFont="1" applyFill="1" applyAlignment="1" applyProtection="1">
      <alignment horizontal="center"/>
      <protection locked="0"/>
    </xf>
    <xf numFmtId="0" fontId="50" fillId="0" borderId="0" xfId="70" applyFont="1" applyFill="1" applyAlignment="1" applyProtection="1">
      <alignment horizontal="center"/>
      <protection locked="0"/>
    </xf>
    <xf numFmtId="165" fontId="15" fillId="0" borderId="0" xfId="70" applyNumberFormat="1" applyFont="1" applyFill="1" applyProtection="1">
      <protection locked="0"/>
    </xf>
    <xf numFmtId="0" fontId="15" fillId="25" borderId="0" xfId="70" applyFont="1" applyFill="1" applyBorder="1" applyAlignment="1" applyProtection="1">
      <alignment vertical="center"/>
    </xf>
    <xf numFmtId="167" fontId="4" fillId="0" borderId="0" xfId="70" applyNumberFormat="1" applyFill="1" applyAlignment="1" applyProtection="1">
      <alignment horizontal="center"/>
      <protection locked="0"/>
    </xf>
    <xf numFmtId="3" fontId="23" fillId="0" borderId="0" xfId="70" applyNumberFormat="1" applyFont="1" applyFill="1" applyAlignment="1" applyProtection="1">
      <alignment horizontal="center"/>
      <protection locked="0"/>
    </xf>
    <xf numFmtId="168" fontId="4" fillId="0" borderId="0" xfId="70" applyNumberFormat="1" applyFill="1" applyAlignment="1" applyProtection="1">
      <alignment horizontal="center"/>
      <protection locked="0"/>
    </xf>
    <xf numFmtId="1" fontId="15" fillId="0" borderId="0" xfId="70" applyNumberFormat="1" applyFont="1" applyFill="1" applyProtection="1">
      <protection locked="0"/>
    </xf>
    <xf numFmtId="167" fontId="14" fillId="25" borderId="0" xfId="70" applyNumberFormat="1" applyFont="1" applyFill="1" applyBorder="1" applyAlignment="1" applyProtection="1"/>
    <xf numFmtId="167" fontId="14" fillId="26" borderId="0" xfId="70" applyNumberFormat="1" applyFont="1" applyFill="1" applyBorder="1" applyAlignment="1" applyProtection="1"/>
    <xf numFmtId="0" fontId="4" fillId="0" borderId="0" xfId="70" applyFont="1" applyFill="1" applyAlignment="1" applyProtection="1">
      <alignment wrapText="1"/>
      <protection locked="0"/>
    </xf>
    <xf numFmtId="0" fontId="4" fillId="0" borderId="0" xfId="70" applyFill="1" applyAlignment="1" applyProtection="1">
      <alignment wrapText="1"/>
      <protection locked="0"/>
    </xf>
    <xf numFmtId="3" fontId="4" fillId="0" borderId="0" xfId="70" applyNumberFormat="1" applyFill="1" applyAlignment="1" applyProtection="1">
      <alignment horizontal="center"/>
      <protection locked="0"/>
    </xf>
    <xf numFmtId="2" fontId="4" fillId="0" borderId="0" xfId="70" applyNumberFormat="1" applyFill="1" applyAlignment="1" applyProtection="1">
      <alignment horizontal="center"/>
      <protection locked="0"/>
    </xf>
    <xf numFmtId="0" fontId="4" fillId="25" borderId="0" xfId="70" applyFill="1" applyBorder="1" applyAlignment="1" applyProtection="1">
      <alignment horizontal="left"/>
    </xf>
    <xf numFmtId="0" fontId="4" fillId="26" borderId="0" xfId="70" applyFill="1" applyProtection="1"/>
    <xf numFmtId="0" fontId="18" fillId="25" borderId="22" xfId="70" applyFont="1" applyFill="1" applyBorder="1" applyAlignment="1" applyProtection="1">
      <alignment horizontal="right"/>
    </xf>
    <xf numFmtId="0" fontId="88" fillId="26" borderId="15" xfId="70" applyFont="1" applyFill="1" applyBorder="1" applyAlignment="1" applyProtection="1"/>
    <xf numFmtId="165" fontId="4" fillId="0" borderId="0" xfId="70" applyNumberFormat="1" applyFill="1" applyAlignment="1" applyProtection="1">
      <alignment vertical="center"/>
      <protection locked="0"/>
    </xf>
    <xf numFmtId="165" fontId="68" fillId="0" borderId="0" xfId="70" applyNumberFormat="1" applyFont="1" applyFill="1" applyProtection="1">
      <protection locked="0"/>
    </xf>
    <xf numFmtId="0" fontId="23" fillId="0" borderId="0" xfId="70" applyFont="1" applyFill="1" applyAlignment="1" applyProtection="1">
      <alignment vertical="center" wrapText="1"/>
      <protection locked="0"/>
    </xf>
    <xf numFmtId="0" fontId="25" fillId="0" borderId="0" xfId="70" applyFont="1" applyFill="1" applyProtection="1">
      <protection locked="0"/>
    </xf>
    <xf numFmtId="165" fontId="4" fillId="0" borderId="0" xfId="70" applyNumberFormat="1" applyFill="1" applyBorder="1" applyProtection="1">
      <protection locked="0"/>
    </xf>
    <xf numFmtId="0" fontId="4" fillId="0" borderId="0" xfId="70" applyFill="1" applyBorder="1" applyAlignment="1" applyProtection="1">
      <alignment vertical="center"/>
      <protection locked="0"/>
    </xf>
    <xf numFmtId="164" fontId="13" fillId="25" borderId="0" xfId="70" applyNumberFormat="1" applyFont="1" applyFill="1" applyBorder="1" applyAlignment="1" applyProtection="1">
      <alignment horizontal="center"/>
    </xf>
    <xf numFmtId="14" fontId="38" fillId="0" borderId="0" xfId="70" applyNumberFormat="1" applyFont="1" applyFill="1" applyBorder="1" applyAlignment="1" applyProtection="1">
      <protection locked="0"/>
    </xf>
    <xf numFmtId="164" fontId="67" fillId="25" borderId="0" xfId="70" applyNumberFormat="1" applyFont="1" applyFill="1" applyBorder="1" applyAlignment="1" applyProtection="1">
      <alignment horizontal="center"/>
    </xf>
    <xf numFmtId="14" fontId="136" fillId="0" borderId="0" xfId="70" applyNumberFormat="1" applyFont="1" applyFill="1" applyBorder="1" applyAlignment="1" applyProtection="1">
      <protection locked="0"/>
    </xf>
    <xf numFmtId="165" fontId="83" fillId="26" borderId="0" xfId="70" applyNumberFormat="1" applyFont="1" applyFill="1" applyBorder="1" applyAlignment="1" applyProtection="1">
      <alignment horizontal="right"/>
    </xf>
    <xf numFmtId="0" fontId="68" fillId="0" borderId="0" xfId="70" applyFont="1" applyFill="1" applyBorder="1" applyProtection="1">
      <protection locked="0"/>
    </xf>
    <xf numFmtId="0" fontId="136" fillId="0" borderId="0" xfId="70" applyFont="1" applyFill="1" applyBorder="1" applyAlignment="1" applyProtection="1">
      <alignment vertical="center" wrapText="1"/>
      <protection locked="0"/>
    </xf>
    <xf numFmtId="165" fontId="13" fillId="26" borderId="0" xfId="70" applyNumberFormat="1" applyFont="1" applyFill="1" applyBorder="1" applyAlignment="1" applyProtection="1">
      <alignment horizontal="right"/>
    </xf>
    <xf numFmtId="165" fontId="15" fillId="0" borderId="0" xfId="70" applyNumberFormat="1" applyFont="1" applyFill="1" applyBorder="1" applyProtection="1">
      <protection locked="0"/>
    </xf>
    <xf numFmtId="0" fontId="15" fillId="0" borderId="0" xfId="70" applyFont="1" applyFill="1" applyBorder="1" applyProtection="1">
      <protection locked="0"/>
    </xf>
    <xf numFmtId="1" fontId="13" fillId="25" borderId="0" xfId="70" applyNumberFormat="1" applyFont="1" applyFill="1" applyBorder="1" applyAlignment="1" applyProtection="1">
      <alignment horizontal="center"/>
    </xf>
    <xf numFmtId="165" fontId="14" fillId="26" borderId="0" xfId="70" applyNumberFormat="1" applyFont="1" applyFill="1" applyBorder="1" applyAlignment="1" applyProtection="1">
      <alignment horizontal="right"/>
    </xf>
    <xf numFmtId="0" fontId="50" fillId="0" borderId="0" xfId="70" applyFont="1" applyFill="1" applyBorder="1" applyAlignment="1" applyProtection="1">
      <protection locked="0"/>
    </xf>
    <xf numFmtId="0" fontId="26" fillId="0" borderId="0" xfId="70" applyFont="1" applyFill="1" applyBorder="1" applyAlignment="1" applyProtection="1">
      <alignment horizontal="center"/>
      <protection locked="0"/>
    </xf>
    <xf numFmtId="3" fontId="4" fillId="0" borderId="0" xfId="70" applyNumberFormat="1" applyFill="1" applyBorder="1" applyAlignment="1" applyProtection="1">
      <alignment horizontal="center"/>
      <protection locked="0"/>
    </xf>
    <xf numFmtId="3" fontId="23" fillId="0" borderId="0" xfId="70" applyNumberFormat="1" applyFont="1" applyFill="1" applyBorder="1" applyAlignment="1" applyProtection="1">
      <alignment horizontal="center"/>
      <protection locked="0"/>
    </xf>
    <xf numFmtId="168" fontId="4" fillId="0" borderId="0" xfId="70" applyNumberFormat="1" applyFill="1" applyBorder="1" applyAlignment="1" applyProtection="1">
      <alignment horizontal="center"/>
      <protection locked="0"/>
    </xf>
    <xf numFmtId="0" fontId="4" fillId="0" borderId="0" xfId="70" applyFill="1" applyBorder="1" applyAlignment="1" applyProtection="1">
      <protection locked="0"/>
    </xf>
    <xf numFmtId="0" fontId="128" fillId="0" borderId="0" xfId="70" applyFont="1" applyFill="1" applyBorder="1" applyProtection="1">
      <protection locked="0"/>
    </xf>
    <xf numFmtId="0" fontId="128" fillId="0" borderId="0" xfId="70" applyFont="1" applyFill="1" applyProtection="1">
      <protection locked="0"/>
    </xf>
    <xf numFmtId="179" fontId="4" fillId="0" borderId="0" xfId="70" applyNumberFormat="1" applyFill="1" applyProtection="1">
      <protection locked="0"/>
    </xf>
    <xf numFmtId="1" fontId="4" fillId="0" borderId="0" xfId="70" applyNumberFormat="1" applyFill="1" applyProtection="1">
      <protection locked="0"/>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83" fillId="25" borderId="0" xfId="78" applyFont="1" applyFill="1" applyBorder="1" applyAlignment="1">
      <alignment horizontal="left" vertical="center"/>
    </xf>
    <xf numFmtId="0" fontId="11" fillId="25" borderId="23" xfId="70" applyFont="1" applyFill="1" applyBorder="1" applyAlignment="1">
      <alignment horizontal="left"/>
    </xf>
    <xf numFmtId="0" fontId="11" fillId="25" borderId="0" xfId="70" applyFont="1" applyFill="1" applyBorder="1" applyAlignment="1">
      <alignment horizontal="left"/>
    </xf>
    <xf numFmtId="0" fontId="18" fillId="24" borderId="19" xfId="61" applyFont="1" applyFill="1" applyBorder="1" applyAlignment="1">
      <alignment horizontal="left" wrapText="1"/>
    </xf>
    <xf numFmtId="173" fontId="14" fillId="25" borderId="0" xfId="52" applyNumberFormat="1" applyFont="1" applyFill="1" applyBorder="1" applyAlignment="1">
      <alignment horizontal="right"/>
    </xf>
    <xf numFmtId="0" fontId="14" fillId="26" borderId="12" xfId="70" applyFont="1" applyFill="1" applyBorder="1" applyAlignment="1">
      <alignment horizontal="center" vertical="center" wrapText="1"/>
    </xf>
    <xf numFmtId="0" fontId="4" fillId="26" borderId="18" xfId="52" applyFill="1" applyBorder="1"/>
    <xf numFmtId="0" fontId="13" fillId="25" borderId="18" xfId="52" applyFont="1" applyFill="1" applyBorder="1" applyAlignment="1">
      <alignment horizontal="left"/>
    </xf>
    <xf numFmtId="0" fontId="110" fillId="25" borderId="18" xfId="52" applyFont="1" applyFill="1" applyBorder="1" applyAlignment="1">
      <alignment horizontal="left"/>
    </xf>
    <xf numFmtId="0" fontId="0" fillId="25" borderId="18" xfId="51" applyFont="1" applyFill="1" applyBorder="1"/>
    <xf numFmtId="0" fontId="13" fillId="25" borderId="18" xfId="51" applyFont="1" applyFill="1" applyBorder="1" applyAlignment="1">
      <alignment horizontal="right"/>
    </xf>
    <xf numFmtId="0" fontId="4" fillId="26" borderId="22" xfId="52" applyFill="1" applyBorder="1"/>
    <xf numFmtId="0" fontId="13" fillId="25" borderId="22" xfId="52" applyFont="1" applyFill="1" applyBorder="1" applyAlignment="1">
      <alignment horizontal="left"/>
    </xf>
    <xf numFmtId="0" fontId="110" fillId="25" borderId="22" xfId="52" applyFont="1" applyFill="1" applyBorder="1" applyAlignment="1">
      <alignment horizontal="left"/>
    </xf>
    <xf numFmtId="0" fontId="13" fillId="25" borderId="22" xfId="51" applyFont="1" applyFill="1" applyBorder="1" applyAlignment="1">
      <alignment horizontal="right"/>
    </xf>
    <xf numFmtId="49" fontId="13" fillId="25" borderId="73" xfId="51" applyNumberFormat="1" applyFont="1" applyFill="1" applyBorder="1" applyAlignment="1">
      <alignment horizontal="center" vertical="center" wrapText="1"/>
    </xf>
    <xf numFmtId="0" fontId="138" fillId="24" borderId="0" xfId="61" applyFont="1" applyFill="1" applyBorder="1" applyAlignment="1">
      <alignment horizontal="left"/>
    </xf>
    <xf numFmtId="167" fontId="138" fillId="26" borderId="0" xfId="70" applyNumberFormat="1" applyFont="1" applyFill="1" applyBorder="1" applyAlignment="1">
      <alignment horizontal="right" indent="3"/>
    </xf>
    <xf numFmtId="1" fontId="14" fillId="25" borderId="0" xfId="51" applyNumberFormat="1" applyFont="1" applyFill="1" applyBorder="1" applyAlignment="1">
      <alignment horizontal="center"/>
    </xf>
    <xf numFmtId="0" fontId="124" fillId="0" borderId="0" xfId="51" applyFont="1"/>
    <xf numFmtId="0" fontId="107" fillId="24" borderId="0" xfId="68" applyFill="1" applyBorder="1" applyAlignment="1" applyProtection="1">
      <alignment wrapText="1"/>
    </xf>
    <xf numFmtId="0" fontId="18" fillId="24" borderId="0" xfId="61" applyFont="1" applyFill="1" applyBorder="1" applyAlignment="1">
      <alignment wrapText="1"/>
    </xf>
    <xf numFmtId="0" fontId="139" fillId="25" borderId="0" xfId="68" applyFont="1" applyFill="1" applyBorder="1" applyAlignment="1" applyProtection="1">
      <alignment horizontal="left" vertical="center"/>
    </xf>
    <xf numFmtId="0" fontId="13" fillId="25" borderId="52" xfId="70" applyFont="1" applyFill="1" applyBorder="1" applyAlignment="1"/>
    <xf numFmtId="167" fontId="83" fillId="25" borderId="0" xfId="70" applyNumberFormat="1" applyFont="1" applyFill="1" applyBorder="1" applyAlignment="1">
      <alignment horizontal="right" vertical="center" wrapText="1" indent="2"/>
    </xf>
    <xf numFmtId="167" fontId="10" fillId="25" borderId="0" xfId="70" applyNumberFormat="1" applyFont="1" applyFill="1" applyBorder="1" applyAlignment="1">
      <alignment horizontal="right" vertical="center" wrapText="1" indent="2"/>
    </xf>
    <xf numFmtId="167" fontId="5" fillId="25" borderId="0" xfId="70" applyNumberFormat="1" applyFont="1" applyFill="1" applyBorder="1" applyAlignment="1">
      <alignment horizontal="right" vertical="center" wrapText="1" indent="2"/>
    </xf>
    <xf numFmtId="165" fontId="10" fillId="26" borderId="0" xfId="70" applyNumberFormat="1" applyFont="1" applyFill="1" applyBorder="1" applyAlignment="1">
      <alignment horizontal="right" vertical="center" indent="2"/>
    </xf>
    <xf numFmtId="165" fontId="5" fillId="26" borderId="0" xfId="70" applyNumberFormat="1" applyFont="1" applyFill="1" applyBorder="1" applyAlignment="1">
      <alignment horizontal="right" vertical="center" indent="2"/>
    </xf>
    <xf numFmtId="0" fontId="13" fillId="25" borderId="49" xfId="70" applyFont="1" applyFill="1" applyBorder="1" applyAlignment="1">
      <alignment horizontal="center" vertical="center" wrapText="1"/>
    </xf>
    <xf numFmtId="0" fontId="13" fillId="25" borderId="78"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5" fillId="0" borderId="0" xfId="70" applyFont="1" applyFill="1" applyAlignment="1">
      <alignment vertical="center"/>
    </xf>
    <xf numFmtId="0" fontId="5" fillId="0" borderId="0" xfId="70" applyFont="1" applyFill="1" applyAlignment="1">
      <alignment vertical="top"/>
    </xf>
    <xf numFmtId="0" fontId="7" fillId="0" borderId="0" xfId="0" applyFont="1" applyFill="1" applyBorder="1"/>
    <xf numFmtId="0" fontId="68" fillId="0" borderId="0" xfId="0" applyFont="1" applyFill="1" applyAlignment="1"/>
    <xf numFmtId="0" fontId="4" fillId="0" borderId="0" xfId="70" applyNumberFormat="1" applyFill="1"/>
    <xf numFmtId="171" fontId="83" fillId="26" borderId="49" xfId="70" applyNumberFormat="1" applyFont="1" applyFill="1" applyBorder="1" applyAlignment="1">
      <alignment horizontal="right" vertical="center" wrapText="1"/>
    </xf>
    <xf numFmtId="165" fontId="83" fillId="26" borderId="49" xfId="70" applyNumberFormat="1" applyFont="1" applyFill="1" applyBorder="1" applyAlignment="1">
      <alignment horizontal="right" vertical="center" wrapText="1" indent="2"/>
    </xf>
    <xf numFmtId="3" fontId="83" fillId="26" borderId="0" xfId="70" applyNumberFormat="1" applyFont="1" applyFill="1" applyBorder="1" applyAlignment="1">
      <alignment horizontal="right" vertical="center" wrapText="1"/>
    </xf>
    <xf numFmtId="3" fontId="10" fillId="26" borderId="0" xfId="70" applyNumberFormat="1" applyFont="1" applyFill="1" applyBorder="1" applyAlignment="1">
      <alignment horizontal="right" vertical="center" wrapText="1"/>
    </xf>
    <xf numFmtId="3" fontId="5" fillId="26" borderId="0" xfId="70" applyNumberFormat="1" applyFont="1" applyFill="1" applyBorder="1" applyAlignment="1">
      <alignment horizontal="right" vertical="center" wrapText="1"/>
    </xf>
    <xf numFmtId="171" fontId="10" fillId="26" borderId="0" xfId="70" applyNumberFormat="1" applyFont="1" applyFill="1" applyBorder="1" applyAlignment="1">
      <alignment horizontal="right" vertical="center" wrapText="1"/>
    </xf>
    <xf numFmtId="171" fontId="5" fillId="26" borderId="0" xfId="70" applyNumberFormat="1" applyFont="1" applyFill="1" applyBorder="1" applyAlignment="1">
      <alignment horizontal="right" vertical="center" wrapText="1"/>
    </xf>
    <xf numFmtId="171" fontId="10" fillId="26" borderId="0" xfId="70" applyNumberFormat="1" applyFont="1" applyFill="1" applyBorder="1" applyAlignment="1">
      <alignment horizontal="right" vertical="center"/>
    </xf>
    <xf numFmtId="171" fontId="5" fillId="26" borderId="0" xfId="70" applyNumberFormat="1" applyFont="1" applyFill="1" applyBorder="1" applyAlignment="1">
      <alignment horizontal="right" vertical="center"/>
    </xf>
    <xf numFmtId="0" fontId="10" fillId="26" borderId="0" xfId="70" applyFont="1" applyFill="1" applyBorder="1" applyAlignment="1">
      <alignment horizontal="right" vertical="center"/>
    </xf>
    <xf numFmtId="171" fontId="94" fillId="25" borderId="51" xfId="78" applyNumberFormat="1" applyFont="1" applyFill="1" applyBorder="1" applyAlignment="1">
      <alignment vertical="center"/>
    </xf>
    <xf numFmtId="171" fontId="94" fillId="25" borderId="0" xfId="78" applyNumberFormat="1" applyFont="1" applyFill="1" applyBorder="1" applyAlignment="1">
      <alignment horizontal="right" vertical="center"/>
    </xf>
    <xf numFmtId="171" fontId="11" fillId="26" borderId="0" xfId="70" applyNumberFormat="1" applyFont="1" applyFill="1" applyBorder="1" applyAlignment="1">
      <alignment horizontal="right" vertical="center"/>
    </xf>
    <xf numFmtId="171" fontId="11" fillId="25" borderId="0" xfId="78" applyNumberFormat="1" applyFont="1" applyFill="1" applyBorder="1" applyAlignment="1">
      <alignment horizontal="right" vertical="center"/>
    </xf>
    <xf numFmtId="0" fontId="60" fillId="25" borderId="12" xfId="181" applyFont="1" applyFill="1" applyBorder="1" applyAlignment="1">
      <alignment horizontal="center" vertical="center"/>
    </xf>
    <xf numFmtId="3" fontId="96" fillId="25" borderId="51" xfId="78" applyNumberFormat="1" applyFont="1" applyFill="1" applyBorder="1" applyAlignment="1">
      <alignment vertical="center"/>
    </xf>
    <xf numFmtId="3" fontId="96" fillId="25" borderId="0" xfId="78" applyNumberFormat="1" applyFont="1" applyFill="1" applyBorder="1" applyAlignment="1">
      <alignment horizontal="right" vertical="center"/>
    </xf>
    <xf numFmtId="0" fontId="50" fillId="25" borderId="0" xfId="63" applyFont="1" applyFill="1" applyBorder="1" applyAlignment="1">
      <alignment vertical="center"/>
    </xf>
    <xf numFmtId="0" fontId="11" fillId="25" borderId="0" xfId="63" applyFont="1" applyFill="1" applyBorder="1" applyAlignment="1">
      <alignment horizontal="left" vertical="center" wrapText="1"/>
    </xf>
    <xf numFmtId="0" fontId="8" fillId="25" borderId="19" xfId="63" applyFont="1" applyFill="1" applyBorder="1" applyAlignment="1">
      <alignment vertical="center"/>
    </xf>
    <xf numFmtId="3" fontId="83" fillId="25" borderId="0" xfId="63" applyNumberFormat="1" applyFont="1" applyFill="1" applyBorder="1" applyAlignment="1">
      <alignment horizontal="right" vertical="center"/>
    </xf>
    <xf numFmtId="3" fontId="5" fillId="25" borderId="0" xfId="63" applyNumberFormat="1" applyFont="1" applyFill="1" applyBorder="1" applyAlignment="1">
      <alignment horizontal="right" vertical="center" wrapText="1"/>
    </xf>
    <xf numFmtId="3" fontId="5" fillId="25" borderId="0" xfId="63" applyNumberFormat="1" applyFont="1" applyFill="1" applyBorder="1" applyAlignment="1">
      <alignment horizontal="right" vertical="top" wrapText="1"/>
    </xf>
    <xf numFmtId="0" fontId="91" fillId="37" borderId="0" xfId="62" applyFont="1" applyFill="1" applyBorder="1" applyAlignment="1">
      <alignment horizontal="left" vertical="top"/>
    </xf>
    <xf numFmtId="164" fontId="14" fillId="27" borderId="0" xfId="40" applyNumberFormat="1" applyFont="1" applyFill="1" applyBorder="1" applyAlignment="1">
      <alignment readingOrder="1"/>
    </xf>
    <xf numFmtId="164" fontId="62" fillId="27" borderId="0" xfId="40" applyNumberFormat="1" applyFont="1" applyFill="1" applyBorder="1" applyAlignment="1">
      <alignment readingOrder="1"/>
    </xf>
    <xf numFmtId="0" fontId="13" fillId="25" borderId="18" xfId="70" applyFont="1" applyFill="1" applyBorder="1" applyAlignment="1">
      <alignment horizontal="right"/>
    </xf>
    <xf numFmtId="0" fontId="92" fillId="26" borderId="0" xfId="70" applyFont="1" applyFill="1" applyBorder="1" applyAlignment="1">
      <alignment horizontal="left"/>
    </xf>
    <xf numFmtId="3" fontId="92" fillId="26" borderId="0" xfId="70" applyNumberFormat="1" applyFont="1" applyFill="1" applyBorder="1" applyAlignment="1">
      <alignment horizontal="left"/>
    </xf>
    <xf numFmtId="0" fontId="5" fillId="0" borderId="0" xfId="62" applyFont="1" applyAlignment="1">
      <alignment horizontal="right"/>
    </xf>
    <xf numFmtId="0" fontId="93" fillId="26" borderId="0" xfId="62" applyFont="1" applyFill="1" applyBorder="1" applyAlignment="1">
      <alignment horizontal="center" vertical="center"/>
    </xf>
    <xf numFmtId="0" fontId="18" fillId="26" borderId="0" xfId="62" applyFont="1" applyFill="1" applyBorder="1" applyAlignment="1">
      <alignment horizontal="justify" wrapText="1"/>
    </xf>
    <xf numFmtId="0" fontId="18" fillId="0" borderId="0" xfId="62" applyFont="1" applyFill="1" applyBorder="1" applyAlignment="1">
      <alignment horizontal="right"/>
    </xf>
    <xf numFmtId="0" fontId="83" fillId="25" borderId="0" xfId="70" applyFont="1" applyFill="1" applyBorder="1" applyAlignment="1">
      <alignment horizontal="left"/>
    </xf>
    <xf numFmtId="0" fontId="5" fillId="0" borderId="0" xfId="70" applyFont="1" applyAlignment="1">
      <alignment horizontal="right"/>
    </xf>
    <xf numFmtId="0" fontId="13" fillId="25" borderId="0" xfId="70" applyFont="1" applyFill="1" applyBorder="1" applyAlignment="1">
      <alignment horizontal="left"/>
    </xf>
    <xf numFmtId="0" fontId="11" fillId="25" borderId="22" xfId="62"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3" fillId="25" borderId="0" xfId="0" applyFont="1" applyFill="1" applyBorder="1" applyAlignment="1">
      <alignment horizontal="center"/>
    </xf>
    <xf numFmtId="0" fontId="51" fillId="37" borderId="0" xfId="62" applyFont="1" applyFill="1" applyBorder="1" applyAlignment="1">
      <alignment horizontal="left" vertical="center"/>
    </xf>
    <xf numFmtId="0" fontId="14" fillId="37" borderId="0" xfId="62" applyFont="1" applyFill="1" applyBorder="1" applyAlignment="1"/>
    <xf numFmtId="0" fontId="14" fillId="37" borderId="0" xfId="62" applyFont="1" applyFill="1" applyBorder="1" applyAlignment="1">
      <alignment vertical="center"/>
    </xf>
    <xf numFmtId="164" fontId="14" fillId="37" borderId="0" xfId="40" applyNumberFormat="1" applyFont="1" applyFill="1" applyBorder="1" applyAlignment="1">
      <alignment horizontal="justify" vertical="center" wrapText="1"/>
    </xf>
    <xf numFmtId="0" fontId="14" fillId="37" borderId="0" xfId="62" applyFont="1" applyFill="1" applyBorder="1" applyAlignment="1">
      <alignment vertical="center" wrapText="1"/>
    </xf>
    <xf numFmtId="164" fontId="30" fillId="37" borderId="72" xfId="40" applyNumberFormat="1" applyFont="1" applyFill="1" applyBorder="1" applyAlignment="1">
      <alignment horizontal="left" vertical="center" wrapText="1"/>
    </xf>
    <xf numFmtId="164" fontId="30" fillId="37" borderId="0" xfId="40" applyNumberFormat="1" applyFont="1" applyFill="1" applyBorder="1" applyAlignment="1">
      <alignment horizontal="left" vertical="center" wrapText="1"/>
    </xf>
    <xf numFmtId="164" fontId="30" fillId="37" borderId="62" xfId="40" applyNumberFormat="1" applyFont="1" applyFill="1" applyBorder="1" applyAlignment="1">
      <alignment horizontal="left" vertical="center" wrapText="1"/>
    </xf>
    <xf numFmtId="0" fontId="52" fillId="37" borderId="0" xfId="62" applyFont="1" applyFill="1" applyAlignment="1">
      <alignment horizontal="center" vertical="center"/>
    </xf>
    <xf numFmtId="172" fontId="123" fillId="34" borderId="0" xfId="62" applyNumberFormat="1" applyFont="1" applyFill="1" applyBorder="1" applyAlignment="1">
      <alignment horizontal="center" vertical="center" wrapText="1"/>
    </xf>
    <xf numFmtId="172" fontId="123" fillId="34" borderId="0" xfId="62" applyNumberFormat="1" applyFont="1" applyFill="1" applyBorder="1" applyAlignment="1">
      <alignment horizontal="center" vertical="center"/>
    </xf>
    <xf numFmtId="0" fontId="5" fillId="0" borderId="0" xfId="62" applyFont="1" applyAlignment="1">
      <alignment horizontal="right"/>
    </xf>
    <xf numFmtId="164" fontId="14" fillId="37" borderId="0" xfId="40" applyNumberFormat="1" applyFont="1" applyFill="1" applyBorder="1" applyAlignment="1">
      <alignment horizontal="justify" wrapText="1"/>
    </xf>
    <xf numFmtId="164" fontId="30" fillId="37" borderId="61" xfId="40" applyNumberFormat="1" applyFont="1" applyFill="1" applyBorder="1" applyAlignment="1">
      <alignment horizontal="left" vertical="center" wrapText="1"/>
    </xf>
    <xf numFmtId="173" fontId="14" fillId="25" borderId="0" xfId="0" applyNumberFormat="1" applyFont="1" applyFill="1" applyBorder="1" applyAlignment="1">
      <alignment horizontal="left"/>
    </xf>
    <xf numFmtId="0" fontId="5" fillId="0" borderId="0" xfId="0" applyFont="1" applyAlignment="1">
      <alignment horizontal="right"/>
    </xf>
    <xf numFmtId="164" fontId="19" fillId="24"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9"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164" fontId="25" fillId="24" borderId="0" xfId="40" applyNumberFormat="1" applyFont="1" applyFill="1" applyBorder="1" applyAlignment="1">
      <alignment wrapText="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140" fillId="26" borderId="20" xfId="0" applyNumberFormat="1" applyFont="1" applyFill="1" applyBorder="1" applyAlignment="1">
      <alignment horizontal="justify" readingOrder="2"/>
    </xf>
    <xf numFmtId="164" fontId="140" fillId="26" borderId="0" xfId="0" applyNumberFormat="1" applyFont="1" applyFill="1" applyBorder="1" applyAlignment="1">
      <alignment horizontal="justify" readingOrder="2"/>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83" fillId="25" borderId="0" xfId="70" applyFont="1" applyFill="1" applyBorder="1" applyAlignment="1" applyProtection="1">
      <alignment horizontal="left"/>
    </xf>
    <xf numFmtId="167" fontId="83" fillId="25" borderId="0" xfId="70" applyNumberFormat="1" applyFont="1" applyFill="1" applyBorder="1" applyAlignment="1" applyProtection="1">
      <alignment horizontal="right" indent="2"/>
    </xf>
    <xf numFmtId="167" fontId="83" fillId="26" borderId="0" xfId="70" applyNumberFormat="1" applyFont="1" applyFill="1" applyBorder="1" applyAlignment="1" applyProtection="1">
      <alignment horizontal="right" indent="2"/>
    </xf>
    <xf numFmtId="0" fontId="13" fillId="25" borderId="18" xfId="70" applyFont="1" applyFill="1" applyBorder="1" applyAlignment="1" applyProtection="1">
      <alignment horizontal="right" indent="5"/>
    </xf>
    <xf numFmtId="0" fontId="18" fillId="25" borderId="0" xfId="70" applyFont="1" applyFill="1" applyBorder="1" applyAlignment="1" applyProtection="1">
      <alignment horizontal="right"/>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13" fillId="26" borderId="52" xfId="70" applyFont="1" applyFill="1" applyBorder="1" applyAlignment="1" applyProtection="1">
      <alignment horizontal="center"/>
    </xf>
    <xf numFmtId="167" fontId="14" fillId="24" borderId="0" xfId="40" applyNumberFormat="1" applyFont="1" applyFill="1" applyBorder="1" applyAlignment="1" applyProtection="1">
      <alignment horizontal="right" wrapText="1" indent="2"/>
    </xf>
    <xf numFmtId="167" fontId="14" fillId="27" borderId="0" xfId="40" applyNumberFormat="1" applyFont="1" applyFill="1" applyBorder="1" applyAlignment="1" applyProtection="1">
      <alignment horizontal="right" wrapText="1" indent="2"/>
    </xf>
    <xf numFmtId="167" fontId="83" fillId="24" borderId="0" xfId="40" applyNumberFormat="1" applyFont="1" applyFill="1" applyBorder="1" applyAlignment="1" applyProtection="1">
      <alignment horizontal="right" wrapText="1" indent="2"/>
    </xf>
    <xf numFmtId="167" fontId="83"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73" fontId="14" fillId="25" borderId="0" xfId="70" applyNumberFormat="1" applyFont="1" applyFill="1" applyBorder="1" applyAlignment="1" applyProtection="1">
      <alignment horizontal="left"/>
    </xf>
    <xf numFmtId="0" fontId="5" fillId="0" borderId="0" xfId="70" applyFont="1" applyFill="1" applyAlignment="1" applyProtection="1">
      <alignment horizontal="right"/>
      <protection locked="0"/>
    </xf>
    <xf numFmtId="0" fontId="18" fillId="0" borderId="0" xfId="70" applyFont="1" applyBorder="1" applyAlignment="1" applyProtection="1">
      <alignment vertical="top" wrapText="1"/>
    </xf>
    <xf numFmtId="0" fontId="4" fillId="0" borderId="0" xfId="70" applyBorder="1" applyAlignment="1" applyProtection="1">
      <alignment vertical="top" wrapText="1"/>
    </xf>
    <xf numFmtId="0" fontId="13" fillId="25" borderId="0" xfId="70" applyFont="1" applyFill="1" applyBorder="1" applyAlignment="1" applyProtection="1">
      <alignment horizontal="left" indent="4"/>
    </xf>
    <xf numFmtId="0" fontId="50" fillId="26" borderId="15" xfId="70" applyFont="1" applyFill="1" applyBorder="1" applyAlignment="1" applyProtection="1">
      <alignment horizontal="left" vertical="center"/>
    </xf>
    <xf numFmtId="0" fontId="50" fillId="26" borderId="16" xfId="70" applyFont="1" applyFill="1" applyBorder="1" applyAlignment="1" applyProtection="1">
      <alignment horizontal="left" vertical="center"/>
    </xf>
    <xf numFmtId="0" fontId="50" fillId="26" borderId="17" xfId="70" applyFont="1" applyFill="1" applyBorder="1" applyAlignment="1" applyProtection="1">
      <alignment horizontal="left" vertical="center"/>
    </xf>
    <xf numFmtId="0" fontId="18" fillId="25" borderId="0" xfId="70" applyFont="1" applyFill="1" applyBorder="1" applyAlignment="1" applyProtection="1">
      <alignment vertical="justify" wrapText="1"/>
    </xf>
    <xf numFmtId="0" fontId="4" fillId="25" borderId="0" xfId="70" applyFill="1" applyBorder="1" applyAlignment="1" applyProtection="1">
      <alignment vertical="justify" wrapText="1"/>
    </xf>
    <xf numFmtId="167" fontId="14" fillId="48" borderId="0" xfId="60" applyNumberFormat="1" applyFont="1" applyFill="1" applyBorder="1" applyAlignment="1" applyProtection="1">
      <alignment horizontal="right" wrapText="1" indent="2"/>
    </xf>
    <xf numFmtId="167" fontId="14" fillId="44" borderId="0" xfId="6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9" fontId="14"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1"/>
    </xf>
    <xf numFmtId="165" fontId="14" fillId="25" borderId="0" xfId="70" applyNumberFormat="1" applyFont="1" applyFill="1" applyBorder="1" applyAlignment="1" applyProtection="1">
      <alignment horizontal="right" indent="2"/>
    </xf>
    <xf numFmtId="165" fontId="14" fillId="26" borderId="0" xfId="70" applyNumberFormat="1" applyFont="1" applyFill="1" applyBorder="1" applyAlignment="1" applyProtection="1">
      <alignment horizontal="right"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173" fontId="14" fillId="25" borderId="0" xfId="70" applyNumberFormat="1" applyFont="1" applyFill="1" applyBorder="1" applyAlignment="1" applyProtection="1">
      <alignment horizontal="right"/>
    </xf>
    <xf numFmtId="0" fontId="5" fillId="0" borderId="0" xfId="70" applyFont="1" applyAlignment="1" applyProtection="1">
      <alignment horizontal="right"/>
      <protection locked="0"/>
    </xf>
    <xf numFmtId="165" fontId="83" fillId="25" borderId="0" xfId="70" applyNumberFormat="1" applyFont="1" applyFill="1" applyBorder="1" applyAlignment="1" applyProtection="1">
      <alignment horizontal="right" indent="2"/>
    </xf>
    <xf numFmtId="165" fontId="83" fillId="26" borderId="0" xfId="70" applyNumberFormat="1" applyFont="1" applyFill="1" applyBorder="1" applyAlignment="1" applyProtection="1">
      <alignment horizontal="right" indent="2"/>
    </xf>
    <xf numFmtId="0" fontId="13" fillId="25" borderId="0" xfId="70" applyFont="1" applyFill="1" applyBorder="1" applyAlignment="1" applyProtection="1">
      <alignment horizontal="right" indent="6"/>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165" fontId="25" fillId="25" borderId="0" xfId="70" applyNumberFormat="1" applyFont="1" applyFill="1" applyBorder="1" applyAlignment="1" applyProtection="1">
      <alignment horizontal="right" indent="2"/>
    </xf>
    <xf numFmtId="165" fontId="25" fillId="26" borderId="0" xfId="70" applyNumberFormat="1" applyFont="1" applyFill="1" applyBorder="1" applyAlignment="1" applyProtection="1">
      <alignment horizontal="right" indent="2"/>
    </xf>
    <xf numFmtId="0" fontId="89" fillId="25" borderId="0" xfId="70" applyFont="1" applyFill="1" applyBorder="1" applyAlignment="1" applyProtection="1">
      <alignment horizontal="center"/>
    </xf>
    <xf numFmtId="0" fontId="18" fillId="25" borderId="0" xfId="70" applyFont="1" applyFill="1" applyBorder="1" applyAlignment="1" applyProtection="1">
      <alignment vertical="top"/>
    </xf>
    <xf numFmtId="0" fontId="4" fillId="25" borderId="0" xfId="70" applyFill="1" applyBorder="1" applyAlignment="1" applyProtection="1">
      <alignment vertical="top"/>
    </xf>
    <xf numFmtId="0" fontId="18" fillId="0" borderId="0" xfId="62" applyFont="1" applyFill="1" applyBorder="1" applyAlignment="1">
      <alignment horizontal="right"/>
    </xf>
    <xf numFmtId="0" fontId="88" fillId="26" borderId="24" xfId="0" applyFont="1" applyFill="1" applyBorder="1" applyAlignment="1">
      <alignment horizontal="left" vertical="center" wrapText="1"/>
    </xf>
    <xf numFmtId="0" fontId="88" fillId="26" borderId="26" xfId="0" applyFont="1" applyFill="1" applyBorder="1" applyAlignment="1">
      <alignment horizontal="left" vertical="center" wrapText="1"/>
    </xf>
    <xf numFmtId="0" fontId="88" fillId="26" borderId="25" xfId="0" applyFont="1" applyFill="1" applyBorder="1" applyAlignment="1">
      <alignment horizontal="left" vertical="center" wrapText="1"/>
    </xf>
    <xf numFmtId="0" fontId="93" fillId="25" borderId="24" xfId="62" applyFont="1" applyFill="1" applyBorder="1" applyAlignment="1">
      <alignment horizontal="left" vertical="center"/>
    </xf>
    <xf numFmtId="0" fontId="93" fillId="25" borderId="25" xfId="62" applyFont="1" applyFill="1" applyBorder="1" applyAlignment="1">
      <alignment horizontal="left" vertical="center"/>
    </xf>
    <xf numFmtId="0" fontId="13" fillId="25" borderId="0" xfId="62" applyFont="1" applyFill="1" applyBorder="1" applyAlignment="1">
      <alignment horizontal="left" indent="6"/>
    </xf>
    <xf numFmtId="0" fontId="93"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93"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83"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18" fillId="25" borderId="0" xfId="70" applyFont="1" applyFill="1" applyBorder="1" applyAlignment="1">
      <alignment horizontal="left" vertical="top"/>
    </xf>
    <xf numFmtId="0" fontId="5" fillId="0" borderId="0" xfId="70" applyFont="1" applyAlignment="1">
      <alignment horizontal="right"/>
    </xf>
    <xf numFmtId="0" fontId="83" fillId="25" borderId="0" xfId="70" applyFont="1" applyFill="1" applyBorder="1" applyAlignment="1">
      <alignment horizontal="lef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3" fillId="26" borderId="13" xfId="70" applyFont="1" applyFill="1" applyBorder="1" applyAlignment="1">
      <alignment horizontal="center"/>
    </xf>
    <xf numFmtId="0" fontId="13" fillId="25" borderId="78"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13" fillId="25" borderId="79" xfId="70" applyFont="1" applyFill="1" applyBorder="1" applyAlignment="1">
      <alignment horizontal="center" vertical="center" wrapText="1"/>
    </xf>
    <xf numFmtId="0" fontId="13" fillId="25" borderId="80" xfId="70" applyFont="1" applyFill="1" applyBorder="1" applyAlignment="1">
      <alignment horizontal="center" vertical="center" wrapTex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50" fillId="26" borderId="27" xfId="70" applyFont="1" applyFill="1" applyBorder="1" applyAlignment="1">
      <alignment horizontal="left" vertical="center"/>
    </xf>
    <xf numFmtId="0" fontId="50" fillId="26" borderId="28" xfId="70" applyFont="1" applyFill="1" applyBorder="1" applyAlignment="1">
      <alignment horizontal="left" vertical="center"/>
    </xf>
    <xf numFmtId="0" fontId="50" fillId="26" borderId="29" xfId="70" applyFont="1" applyFill="1" applyBorder="1" applyAlignment="1">
      <alignment horizontal="left" vertical="center"/>
    </xf>
    <xf numFmtId="0" fontId="83" fillId="25" borderId="0" xfId="78" applyFont="1" applyFill="1" applyBorder="1" applyAlignment="1">
      <alignment horizontal="left" vertical="center"/>
    </xf>
    <xf numFmtId="0" fontId="126" fillId="26" borderId="74" xfId="70" applyFont="1" applyFill="1" applyBorder="1" applyAlignment="1">
      <alignment horizontal="center" vertical="center"/>
    </xf>
    <xf numFmtId="0" fontId="126" fillId="26" borderId="75" xfId="70" applyFont="1" applyFill="1" applyBorder="1" applyAlignment="1">
      <alignment horizontal="center" vertical="center"/>
    </xf>
    <xf numFmtId="0" fontId="126" fillId="26" borderId="76" xfId="70" applyFont="1" applyFill="1" applyBorder="1" applyAlignment="1">
      <alignment horizontal="center" vertical="center"/>
    </xf>
    <xf numFmtId="0" fontId="126" fillId="26" borderId="77" xfId="70" applyFont="1" applyFill="1" applyBorder="1" applyAlignment="1">
      <alignment horizontal="center" vertical="center"/>
    </xf>
    <xf numFmtId="0" fontId="18" fillId="25" borderId="48" xfId="63" applyFont="1" applyFill="1" applyBorder="1" applyAlignment="1">
      <alignment horizontal="center"/>
    </xf>
    <xf numFmtId="0" fontId="130" fillId="25" borderId="34" xfId="63" applyFont="1" applyFill="1" applyBorder="1" applyAlignment="1">
      <alignment horizontal="center" vertical="center"/>
    </xf>
    <xf numFmtId="0" fontId="130" fillId="25" borderId="35" xfId="63" applyFont="1" applyFill="1" applyBorder="1" applyAlignment="1">
      <alignment horizontal="center" vertical="center"/>
    </xf>
    <xf numFmtId="173" fontId="5" fillId="26" borderId="0" xfId="180" applyNumberFormat="1" applyFont="1" applyFill="1" applyBorder="1" applyAlignment="1">
      <alignment horizontal="right"/>
    </xf>
    <xf numFmtId="0" fontId="13" fillId="25" borderId="12" xfId="62" applyFont="1" applyFill="1" applyBorder="1" applyAlignment="1">
      <alignment horizontal="center"/>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83"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83" fillId="24" borderId="0" xfId="40" applyNumberFormat="1" applyFont="1" applyFill="1" applyBorder="1" applyAlignment="1">
      <alignment horizontal="center" vertical="center" wrapText="1"/>
    </xf>
    <xf numFmtId="0" fontId="83"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50" fillId="26" borderId="31" xfId="62" applyFont="1" applyFill="1" applyBorder="1" applyAlignment="1">
      <alignment horizontal="left" vertical="center" wrapText="1"/>
    </xf>
    <xf numFmtId="0" fontId="50" fillId="26" borderId="32" xfId="62" applyFont="1" applyFill="1" applyBorder="1" applyAlignment="1">
      <alignment horizontal="left" vertical="center" wrapText="1"/>
    </xf>
    <xf numFmtId="0" fontId="50"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7" xfId="53" applyFont="1" applyBorder="1" applyAlignment="1">
      <alignment horizontal="center" vertical="center" wrapText="1"/>
    </xf>
    <xf numFmtId="0" fontId="13" fillId="0" borderId="58"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4"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5" borderId="57" xfId="0" applyFont="1" applyFill="1" applyBorder="1" applyAlignment="1">
      <alignment horizontal="center"/>
    </xf>
    <xf numFmtId="0" fontId="13" fillId="25" borderId="12" xfId="0" applyFont="1" applyFill="1" applyBorder="1" applyAlignment="1">
      <alignment horizontal="center"/>
    </xf>
    <xf numFmtId="0" fontId="13" fillId="26" borderId="12" xfId="0" applyFont="1" applyFill="1" applyBorder="1" applyAlignment="1">
      <alignment horizontal="center"/>
    </xf>
    <xf numFmtId="0" fontId="13" fillId="26" borderId="58" xfId="0" applyFont="1" applyFill="1" applyBorder="1" applyAlignment="1">
      <alignment horizontal="center"/>
    </xf>
    <xf numFmtId="0" fontId="83" fillId="25" borderId="0" xfId="0" applyFont="1" applyFill="1" applyBorder="1" applyAlignment="1">
      <alignment horizontal="left" vertical="center"/>
    </xf>
    <xf numFmtId="0" fontId="97" fillId="25" borderId="0" xfId="0" applyFont="1" applyFill="1" applyBorder="1" applyAlignment="1">
      <alignment horizontal="center"/>
    </xf>
    <xf numFmtId="173" fontId="14" fillId="25" borderId="0" xfId="62" applyNumberFormat="1" applyFont="1" applyFill="1" applyBorder="1" applyAlignment="1">
      <alignment horizontal="right"/>
    </xf>
    <xf numFmtId="0" fontId="13" fillId="25" borderId="0" xfId="70" applyFont="1" applyFill="1" applyBorder="1" applyAlignment="1">
      <alignment horizontal="left" indent="1"/>
    </xf>
    <xf numFmtId="0" fontId="13" fillId="0" borderId="0" xfId="70" applyFont="1" applyBorder="1" applyAlignment="1">
      <alignment horizontal="left" indent="1"/>
    </xf>
    <xf numFmtId="167" fontId="18" fillId="26" borderId="10" xfId="70" applyNumberFormat="1" applyFont="1" applyFill="1" applyBorder="1" applyAlignment="1">
      <alignment horizontal="center" vertical="center" wrapText="1"/>
    </xf>
    <xf numFmtId="164" fontId="14" fillId="27" borderId="12" xfId="40" applyNumberFormat="1" applyFont="1" applyFill="1" applyBorder="1" applyAlignment="1">
      <alignment horizontal="center" wrapText="1"/>
    </xf>
    <xf numFmtId="0" fontId="59" fillId="26" borderId="0" xfId="70" applyFont="1" applyFill="1" applyBorder="1" applyAlignment="1">
      <alignment horizontal="left" vertical="center" wrapText="1"/>
    </xf>
    <xf numFmtId="164" fontId="14" fillId="27" borderId="57" xfId="40" applyNumberFormat="1" applyFont="1" applyFill="1" applyBorder="1" applyAlignment="1">
      <alignment horizontal="center" vertical="center" wrapText="1"/>
    </xf>
    <xf numFmtId="164" fontId="14" fillId="27" borderId="12" xfId="40" applyNumberFormat="1" applyFont="1" applyFill="1" applyBorder="1" applyAlignment="1">
      <alignment horizontal="center" vertical="center" wrapText="1"/>
    </xf>
    <xf numFmtId="164" fontId="14" fillId="27" borderId="58" xfId="40" applyNumberFormat="1" applyFont="1" applyFill="1" applyBorder="1" applyAlignment="1">
      <alignment horizontal="center" vertical="center" wrapText="1"/>
    </xf>
    <xf numFmtId="167" fontId="18" fillId="26" borderId="67" xfId="70" applyNumberFormat="1" applyFont="1" applyFill="1" applyBorder="1" applyAlignment="1">
      <alignment horizontal="center" vertical="center" wrapText="1"/>
    </xf>
    <xf numFmtId="164" fontId="14" fillId="27" borderId="57" xfId="40" applyNumberFormat="1" applyFont="1" applyFill="1" applyBorder="1" applyAlignment="1">
      <alignment horizontal="center" wrapText="1"/>
    </xf>
    <xf numFmtId="3" fontId="18" fillId="26" borderId="10" xfId="70" applyNumberFormat="1" applyFont="1" applyFill="1" applyBorder="1" applyAlignment="1">
      <alignment horizontal="center" vertical="center" wrapText="1"/>
    </xf>
    <xf numFmtId="3" fontId="18" fillId="26" borderId="68" xfId="70" applyNumberFormat="1" applyFont="1" applyFill="1" applyBorder="1" applyAlignment="1">
      <alignment horizontal="center" vertical="center" wrapText="1"/>
    </xf>
    <xf numFmtId="0" fontId="13" fillId="25" borderId="0" xfId="70" applyFont="1" applyFill="1" applyBorder="1" applyAlignment="1">
      <alignment horizontal="left"/>
    </xf>
    <xf numFmtId="0" fontId="88" fillId="26" borderId="31" xfId="70" applyFont="1" applyFill="1" applyBorder="1" applyAlignment="1">
      <alignment horizontal="left" vertical="center"/>
    </xf>
    <xf numFmtId="0" fontId="88" fillId="26" borderId="32" xfId="70" applyFont="1" applyFill="1" applyBorder="1" applyAlignment="1">
      <alignment horizontal="left" vertical="center"/>
    </xf>
    <xf numFmtId="0" fontId="88" fillId="26" borderId="33" xfId="70" applyFont="1" applyFill="1" applyBorder="1" applyAlignment="1">
      <alignment horizontal="left" vertical="center"/>
    </xf>
    <xf numFmtId="0" fontId="100" fillId="26" borderId="34" xfId="70" applyFont="1" applyFill="1" applyBorder="1" applyAlignment="1">
      <alignment horizontal="left" vertical="center"/>
    </xf>
    <xf numFmtId="0" fontId="100" fillId="26" borderId="37" xfId="70" applyFont="1" applyFill="1" applyBorder="1" applyAlignment="1">
      <alignment horizontal="left" vertical="center"/>
    </xf>
    <xf numFmtId="0" fontId="100" fillId="26" borderId="35" xfId="70" applyFont="1" applyFill="1" applyBorder="1" applyAlignment="1">
      <alignment horizontal="left" vertical="center"/>
    </xf>
    <xf numFmtId="0" fontId="18" fillId="0" borderId="69" xfId="70" applyFont="1" applyBorder="1" applyAlignment="1">
      <alignment vertical="justify" wrapText="1"/>
    </xf>
    <xf numFmtId="0" fontId="18" fillId="0" borderId="0" xfId="70" applyFont="1" applyBorder="1" applyAlignment="1">
      <alignment vertical="justify" wrapText="1"/>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3" fillId="25" borderId="71" xfId="70" applyFont="1" applyFill="1" applyBorder="1" applyAlignment="1">
      <alignment horizontal="center"/>
    </xf>
    <xf numFmtId="0" fontId="14" fillId="25" borderId="0" xfId="70" applyFont="1" applyFill="1" applyBorder="1" applyAlignment="1">
      <alignment horizontal="left" indent="1"/>
    </xf>
    <xf numFmtId="49" fontId="92" fillId="26" borderId="34" xfId="70" applyNumberFormat="1" applyFont="1" applyFill="1" applyBorder="1" applyAlignment="1">
      <alignment horizontal="center" vertical="center"/>
    </xf>
    <xf numFmtId="49" fontId="92" fillId="26" borderId="37" xfId="70" applyNumberFormat="1" applyFont="1" applyFill="1" applyBorder="1" applyAlignment="1">
      <alignment horizontal="center" vertical="center"/>
    </xf>
    <xf numFmtId="0" fontId="51"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83"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83" fillId="27" borderId="0" xfId="40" applyFont="1" applyFill="1" applyBorder="1" applyAlignment="1">
      <alignment horizontal="center" wrapText="1"/>
    </xf>
    <xf numFmtId="0" fontId="14" fillId="26" borderId="12" xfId="70" applyFont="1" applyFill="1" applyBorder="1" applyAlignment="1">
      <alignment horizontal="center" vertical="center" wrapText="1"/>
    </xf>
    <xf numFmtId="0" fontId="14" fillId="26" borderId="10" xfId="70" applyFont="1" applyFill="1" applyBorder="1" applyAlignment="1">
      <alignment horizontal="center" vertical="center" wrapText="1"/>
    </xf>
    <xf numFmtId="0" fontId="14" fillId="26" borderId="68" xfId="70" applyFont="1" applyFill="1" applyBorder="1" applyAlignment="1">
      <alignment horizontal="center" vertical="center" wrapText="1"/>
    </xf>
    <xf numFmtId="0" fontId="14" fillId="26" borderId="11" xfId="70" applyFont="1" applyFill="1" applyBorder="1" applyAlignment="1">
      <alignment horizontal="center" vertical="center" wrapText="1"/>
    </xf>
    <xf numFmtId="0" fontId="14" fillId="26" borderId="60" xfId="70" applyFont="1" applyFill="1" applyBorder="1" applyAlignment="1">
      <alignment horizontal="center" vertical="center" wrapText="1"/>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88" fillId="26" borderId="31" xfId="62" applyFont="1" applyFill="1" applyBorder="1" applyAlignment="1">
      <alignment horizontal="left" vertical="center"/>
    </xf>
    <xf numFmtId="0" fontId="88" fillId="26" borderId="32" xfId="62" applyFont="1" applyFill="1" applyBorder="1" applyAlignment="1">
      <alignment horizontal="left" vertical="center"/>
    </xf>
    <xf numFmtId="0" fontId="88" fillId="26" borderId="33" xfId="62" applyFont="1" applyFill="1" applyBorder="1" applyAlignment="1">
      <alignment horizontal="left" vertical="center"/>
    </xf>
    <xf numFmtId="0" fontId="59" fillId="25" borderId="12" xfId="181" applyFont="1" applyFill="1" applyBorder="1" applyAlignment="1">
      <alignment horizontal="center" vertical="center"/>
    </xf>
    <xf numFmtId="0" fontId="83" fillId="25" borderId="0" xfId="78" applyFont="1" applyFill="1" applyBorder="1" applyAlignment="1">
      <alignment horizontal="center" vertical="center"/>
    </xf>
    <xf numFmtId="0" fontId="83" fillId="25" borderId="51" xfId="78" applyFont="1" applyFill="1" applyBorder="1" applyAlignment="1">
      <alignment horizontal="left" vertical="center"/>
    </xf>
    <xf numFmtId="0" fontId="11" fillId="25" borderId="23" xfId="70" applyFont="1" applyFill="1" applyBorder="1" applyAlignment="1">
      <alignment horizontal="left"/>
    </xf>
    <xf numFmtId="0" fontId="11" fillId="25" borderId="22"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173"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83" fillId="45"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vertical="top" wrapText="1"/>
    </xf>
    <xf numFmtId="0" fontId="92" fillId="26" borderId="0" xfId="70" applyFont="1" applyFill="1" applyBorder="1" applyAlignment="1">
      <alignment horizontal="left"/>
    </xf>
    <xf numFmtId="0" fontId="18" fillId="27" borderId="0" xfId="40" applyFont="1" applyFill="1" applyBorder="1" applyAlignment="1">
      <alignment horizontal="left"/>
    </xf>
    <xf numFmtId="0" fontId="18" fillId="27" borderId="19" xfId="40" applyFont="1" applyFill="1" applyBorder="1" applyAlignment="1">
      <alignment horizontal="left"/>
    </xf>
    <xf numFmtId="3" fontId="13" fillId="27" borderId="0" xfId="40" applyNumberFormat="1" applyFont="1" applyFill="1" applyBorder="1" applyAlignment="1">
      <alignment horizontal="left" vertical="center" wrapText="1" indent="1"/>
    </xf>
    <xf numFmtId="3" fontId="92" fillId="26" borderId="0" xfId="70" applyNumberFormat="1" applyFont="1" applyFill="1" applyBorder="1" applyAlignment="1">
      <alignment horizontal="left"/>
    </xf>
    <xf numFmtId="0" fontId="13" fillId="24" borderId="0" xfId="40" applyFont="1" applyFill="1" applyBorder="1" applyAlignment="1">
      <alignment horizontal="left" vertical="center" wrapText="1" inden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50" fillId="0" borderId="44" xfId="70" applyFont="1" applyFill="1" applyBorder="1" applyAlignment="1">
      <alignment horizontal="left" vertical="center"/>
    </xf>
    <xf numFmtId="0" fontId="50" fillId="0" borderId="45" xfId="70" applyFont="1" applyFill="1" applyBorder="1" applyAlignment="1">
      <alignment horizontal="left" vertical="center"/>
    </xf>
    <xf numFmtId="0" fontId="50" fillId="0" borderId="46" xfId="70" applyFont="1" applyFill="1" applyBorder="1" applyAlignment="1">
      <alignment horizontal="left" vertical="center"/>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83" fillId="25" borderId="0" xfId="70" applyFont="1" applyFill="1" applyBorder="1" applyAlignment="1">
      <alignment horizontal="justify" vertical="center"/>
    </xf>
    <xf numFmtId="0" fontId="18" fillId="25" borderId="0" xfId="70" applyNumberFormat="1" applyFont="1" applyFill="1" applyBorder="1" applyAlignment="1" applyProtection="1">
      <alignment horizontal="justify" vertical="justify" wrapText="1"/>
      <protection locked="0"/>
    </xf>
    <xf numFmtId="1" fontId="14" fillId="25" borderId="0" xfId="51" applyNumberFormat="1" applyFont="1" applyFill="1" applyBorder="1" applyAlignment="1">
      <alignment horizontal="center"/>
    </xf>
    <xf numFmtId="0" fontId="50" fillId="26" borderId="15" xfId="51" applyFont="1" applyFill="1" applyBorder="1" applyAlignment="1">
      <alignment horizontal="left"/>
    </xf>
    <xf numFmtId="0" fontId="50" fillId="26" borderId="16" xfId="51" applyFont="1" applyFill="1" applyBorder="1" applyAlignment="1">
      <alignment horizontal="left"/>
    </xf>
    <xf numFmtId="0" fontId="50" fillId="26" borderId="17" xfId="51" applyFont="1" applyFill="1" applyBorder="1" applyAlignment="1">
      <alignment horizontal="left"/>
    </xf>
    <xf numFmtId="0" fontId="18" fillId="0" borderId="65" xfId="51" applyFont="1" applyBorder="1" applyAlignment="1">
      <alignment horizontal="left" vertical="top"/>
    </xf>
    <xf numFmtId="0" fontId="18" fillId="0" borderId="0" xfId="51" applyFont="1" applyBorder="1" applyAlignment="1">
      <alignment horizontal="left" vertical="top"/>
    </xf>
    <xf numFmtId="0" fontId="13" fillId="25" borderId="73" xfId="51" applyFont="1" applyFill="1" applyBorder="1" applyAlignment="1">
      <alignment horizontal="center" vertical="center"/>
    </xf>
    <xf numFmtId="0" fontId="13" fillId="25" borderId="12" xfId="51" applyFont="1" applyFill="1" applyBorder="1" applyAlignment="1">
      <alignment horizontal="center" vertical="center"/>
    </xf>
    <xf numFmtId="1" fontId="14" fillId="24" borderId="0" xfId="61" applyNumberFormat="1" applyFont="1" applyFill="1" applyBorder="1" applyAlignment="1">
      <alignment horizontal="center" wrapText="1"/>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31"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0" fontId="18" fillId="24" borderId="0" xfId="40" applyFont="1" applyFill="1" applyBorder="1" applyAlignment="1">
      <alignment horizontal="left" wrapText="1"/>
    </xf>
  </cellXfs>
  <cellStyles count="182">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9"/>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178"/>
    <cellStyle name="Normal_beFev2008 2" xfId="63"/>
    <cellStyle name="Normal_beFev2008 2 2" xfId="180"/>
    <cellStyle name="Normal_befev2009 2 2" xfId="181"/>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2">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334"/>
          <c:y val="2.044212962962989E-2"/>
        </c:manualLayout>
      </c:layout>
      <c:spPr>
        <a:noFill/>
        <a:ln w="25400">
          <a:noFill/>
        </a:ln>
      </c:spPr>
    </c:title>
    <c:plotArea>
      <c:layout>
        <c:manualLayout>
          <c:layoutTarget val="inner"/>
          <c:xMode val="edge"/>
          <c:yMode val="edge"/>
          <c:x val="0.11375625000000029"/>
          <c:y val="0.18251574074074203"/>
          <c:w val="0.91185410334346562"/>
          <c:h val="0.50425694444444447"/>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2013</c:v>
                  </c:pt>
                  <c:pt idx="2">
                    <c:v>2014</c:v>
                  </c:pt>
                </c:lvl>
              </c:multiLvlStrCache>
            </c:multiLvlStrRef>
          </c:cat>
          <c:val>
            <c:numRef>
              <c:f>'9lay_off'!$E$12:$Q$12</c:f>
              <c:numCache>
                <c:formatCode>0</c:formatCode>
                <c:ptCount val="13"/>
                <c:pt idx="0">
                  <c:v>146</c:v>
                </c:pt>
                <c:pt idx="1">
                  <c:v>145</c:v>
                </c:pt>
                <c:pt idx="2">
                  <c:v>158</c:v>
                </c:pt>
                <c:pt idx="3">
                  <c:v>149</c:v>
                </c:pt>
                <c:pt idx="4">
                  <c:v>147</c:v>
                </c:pt>
                <c:pt idx="5">
                  <c:v>147</c:v>
                </c:pt>
                <c:pt idx="6">
                  <c:v>132</c:v>
                </c:pt>
                <c:pt idx="7">
                  <c:v>104</c:v>
                </c:pt>
                <c:pt idx="8">
                  <c:v>97</c:v>
                </c:pt>
                <c:pt idx="9">
                  <c:v>86</c:v>
                </c:pt>
                <c:pt idx="10">
                  <c:v>82</c:v>
                </c:pt>
                <c:pt idx="11">
                  <c:v>72</c:v>
                </c:pt>
                <c:pt idx="12">
                  <c:v>80</c:v>
                </c:pt>
              </c:numCache>
            </c:numRef>
          </c:val>
        </c:ser>
        <c:axId val="146122240"/>
        <c:axId val="146123776"/>
      </c:barChart>
      <c:catAx>
        <c:axId val="146122240"/>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46123776"/>
        <c:crosses val="autoZero"/>
        <c:auto val="1"/>
        <c:lblAlgn val="ctr"/>
        <c:lblOffset val="100"/>
        <c:tickLblSkip val="1"/>
        <c:tickMarkSkip val="1"/>
      </c:catAx>
      <c:valAx>
        <c:axId val="146123776"/>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4612224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003"/>
          <c:y val="5.6803307963070558E-2"/>
        </c:manualLayout>
      </c:layout>
      <c:spPr>
        <a:noFill/>
        <a:ln w="25400">
          <a:noFill/>
        </a:ln>
      </c:spPr>
    </c:title>
    <c:plotArea>
      <c:layout>
        <c:manualLayout>
          <c:layoutTarget val="inner"/>
          <c:xMode val="edge"/>
          <c:yMode val="edge"/>
          <c:x val="0.28422775778271936"/>
          <c:y val="0.25193893811674128"/>
          <c:w val="0.68682615202571895"/>
          <c:h val="0.66089096625963506"/>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105005</c:v>
              </c:pt>
              <c:pt idx="1">
                <c:v>102361</c:v>
              </c:pt>
            </c:numLit>
          </c:val>
        </c:ser>
        <c:gapWidth val="120"/>
        <c:axId val="147938304"/>
        <c:axId val="147944192"/>
      </c:barChart>
      <c:catAx>
        <c:axId val="147938304"/>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47944192"/>
        <c:crosses val="autoZero"/>
        <c:auto val="1"/>
        <c:lblAlgn val="ctr"/>
        <c:lblOffset val="100"/>
        <c:tickLblSkip val="1"/>
        <c:tickMarkSkip val="1"/>
      </c:catAx>
      <c:valAx>
        <c:axId val="147944192"/>
        <c:scaling>
          <c:orientation val="minMax"/>
          <c:max val="200000"/>
        </c:scaling>
        <c:delete val="1"/>
        <c:axPos val="b"/>
        <c:majorGridlines>
          <c:spPr>
            <a:ln w="3175">
              <a:solidFill>
                <a:srgbClr val="FFF2E5"/>
              </a:solidFill>
              <a:prstDash val="sysDash"/>
            </a:ln>
          </c:spPr>
        </c:majorGridlines>
        <c:numFmt formatCode="General" sourceLinked="1"/>
        <c:tickLblPos val="none"/>
        <c:crossAx val="14793830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993"/>
          <c:y val="2.9868411235183037E-2"/>
        </c:manualLayout>
      </c:layout>
      <c:spPr>
        <a:noFill/>
        <a:ln w="25400">
          <a:noFill/>
        </a:ln>
      </c:spPr>
    </c:title>
    <c:plotArea>
      <c:layout>
        <c:manualLayout>
          <c:layoutTarget val="inner"/>
          <c:xMode val="edge"/>
          <c:yMode val="edge"/>
          <c:x val="0.38758407553172386"/>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69946</c:v>
              </c:pt>
              <c:pt idx="1">
                <c:v>3803</c:v>
              </c:pt>
              <c:pt idx="2">
                <c:v>3589</c:v>
              </c:pt>
              <c:pt idx="3">
                <c:v>14211</c:v>
              </c:pt>
              <c:pt idx="4">
                <c:v>11296</c:v>
              </c:pt>
              <c:pt idx="5">
                <c:v>12204</c:v>
              </c:pt>
              <c:pt idx="6">
                <c:v>14706</c:v>
              </c:pt>
              <c:pt idx="7">
                <c:v>16670</c:v>
              </c:pt>
              <c:pt idx="8">
                <c:v>17107</c:v>
              </c:pt>
              <c:pt idx="9">
                <c:v>17383</c:v>
              </c:pt>
              <c:pt idx="10">
                <c:v>14974</c:v>
              </c:pt>
              <c:pt idx="11">
                <c:v>9498</c:v>
              </c:pt>
              <c:pt idx="12">
                <c:v>1979</c:v>
              </c:pt>
            </c:numLit>
          </c:val>
        </c:ser>
        <c:gapWidth val="30"/>
        <c:axId val="148046208"/>
        <c:axId val="148047744"/>
      </c:barChart>
      <c:catAx>
        <c:axId val="148046208"/>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48047744"/>
        <c:crosses val="autoZero"/>
        <c:auto val="1"/>
        <c:lblAlgn val="ctr"/>
        <c:lblOffset val="100"/>
        <c:tickLblSkip val="1"/>
        <c:tickMarkSkip val="1"/>
      </c:catAx>
      <c:valAx>
        <c:axId val="148047744"/>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48046208"/>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377"/>
          <c:y val="0.14771786102494774"/>
          <c:w val="0.53736636578959063"/>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4605</c:v>
                </c:pt>
                <c:pt idx="1">
                  <c:v>1463</c:v>
                </c:pt>
                <c:pt idx="2">
                  <c:v>3290</c:v>
                </c:pt>
                <c:pt idx="3">
                  <c:v>722</c:v>
                </c:pt>
                <c:pt idx="4">
                  <c:v>1401</c:v>
                </c:pt>
                <c:pt idx="5">
                  <c:v>3311</c:v>
                </c:pt>
                <c:pt idx="6">
                  <c:v>1448</c:v>
                </c:pt>
                <c:pt idx="7">
                  <c:v>2978</c:v>
                </c:pt>
                <c:pt idx="8">
                  <c:v>1227</c:v>
                </c:pt>
                <c:pt idx="9">
                  <c:v>2197</c:v>
                </c:pt>
                <c:pt idx="10">
                  <c:v>16213</c:v>
                </c:pt>
                <c:pt idx="11">
                  <c:v>1098</c:v>
                </c:pt>
                <c:pt idx="12">
                  <c:v>25737</c:v>
                </c:pt>
                <c:pt idx="13">
                  <c:v>2288</c:v>
                </c:pt>
                <c:pt idx="14">
                  <c:v>7648</c:v>
                </c:pt>
                <c:pt idx="15">
                  <c:v>1270</c:v>
                </c:pt>
                <c:pt idx="16">
                  <c:v>2315</c:v>
                </c:pt>
                <c:pt idx="17">
                  <c:v>3078</c:v>
                </c:pt>
                <c:pt idx="18">
                  <c:v>5794</c:v>
                </c:pt>
                <c:pt idx="19">
                  <c:v>1833</c:v>
                </c:pt>
              </c:numCache>
            </c:numRef>
          </c:val>
        </c:ser>
        <c:gapWidth val="30"/>
        <c:axId val="148112512"/>
        <c:axId val="148114048"/>
      </c:barChart>
      <c:catAx>
        <c:axId val="148112512"/>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48114048"/>
        <c:crosses val="autoZero"/>
        <c:auto val="1"/>
        <c:lblAlgn val="ctr"/>
        <c:lblOffset val="100"/>
        <c:tickLblSkip val="1"/>
        <c:tickMarkSkip val="1"/>
      </c:catAx>
      <c:valAx>
        <c:axId val="148114048"/>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4811251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8434"/>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500865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854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209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97.379823895699502</c:v>
                </c:pt>
                <c:pt idx="1">
                  <c:v>88.775529897909607</c:v>
                </c:pt>
                <c:pt idx="2">
                  <c:v>95.162434576837398</c:v>
                </c:pt>
                <c:pt idx="3">
                  <c:v>96.093020012128605</c:v>
                </c:pt>
                <c:pt idx="4">
                  <c:v>88.299511520737298</c:v>
                </c:pt>
                <c:pt idx="5">
                  <c:v>102.325152589396</c:v>
                </c:pt>
                <c:pt idx="6">
                  <c:v>89.087018022938295</c:v>
                </c:pt>
                <c:pt idx="7">
                  <c:v>93.053983664663306</c:v>
                </c:pt>
                <c:pt idx="8">
                  <c:v>88.334065630397205</c:v>
                </c:pt>
                <c:pt idx="9">
                  <c:v>96.818106951871698</c:v>
                </c:pt>
                <c:pt idx="10">
                  <c:v>93.927893474727597</c:v>
                </c:pt>
                <c:pt idx="11">
                  <c:v>89.626943216593006</c:v>
                </c:pt>
                <c:pt idx="12">
                  <c:v>91.990566906378106</c:v>
                </c:pt>
                <c:pt idx="13">
                  <c:v>93.587400306748506</c:v>
                </c:pt>
                <c:pt idx="14">
                  <c:v>99.234847343722805</c:v>
                </c:pt>
                <c:pt idx="15">
                  <c:v>99.238880324543601</c:v>
                </c:pt>
                <c:pt idx="16">
                  <c:v>97.137480540761999</c:v>
                </c:pt>
                <c:pt idx="17">
                  <c:v>92.676838757396496</c:v>
                </c:pt>
                <c:pt idx="18">
                  <c:v>68.828448553472199</c:v>
                </c:pt>
                <c:pt idx="19">
                  <c:v>89.977018399467994</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91.643424144058798</c:v>
                </c:pt>
                <c:pt idx="1">
                  <c:v>91.643424144058798</c:v>
                </c:pt>
                <c:pt idx="2">
                  <c:v>91.643424144058798</c:v>
                </c:pt>
                <c:pt idx="3">
                  <c:v>91.643424144058798</c:v>
                </c:pt>
                <c:pt idx="4">
                  <c:v>91.643424144058798</c:v>
                </c:pt>
                <c:pt idx="5">
                  <c:v>91.643424144058798</c:v>
                </c:pt>
                <c:pt idx="6">
                  <c:v>91.643424144058798</c:v>
                </c:pt>
                <c:pt idx="7">
                  <c:v>91.643424144058798</c:v>
                </c:pt>
                <c:pt idx="8">
                  <c:v>91.643424144058798</c:v>
                </c:pt>
                <c:pt idx="9">
                  <c:v>91.643424144058798</c:v>
                </c:pt>
                <c:pt idx="10">
                  <c:v>91.643424144058798</c:v>
                </c:pt>
                <c:pt idx="11">
                  <c:v>91.643424144058798</c:v>
                </c:pt>
                <c:pt idx="12">
                  <c:v>91.643424144058798</c:v>
                </c:pt>
                <c:pt idx="13">
                  <c:v>91.643424144058798</c:v>
                </c:pt>
                <c:pt idx="14">
                  <c:v>91.643424144058798</c:v>
                </c:pt>
                <c:pt idx="15">
                  <c:v>91.643424144058798</c:v>
                </c:pt>
                <c:pt idx="16">
                  <c:v>91.643424144058798</c:v>
                </c:pt>
                <c:pt idx="17">
                  <c:v>91.643424144058798</c:v>
                </c:pt>
                <c:pt idx="18">
                  <c:v>91.643424144058798</c:v>
                </c:pt>
                <c:pt idx="19">
                  <c:v>91.643424144058798</c:v>
                </c:pt>
              </c:numCache>
            </c:numRef>
          </c:val>
        </c:ser>
        <c:marker val="1"/>
        <c:axId val="148167680"/>
        <c:axId val="148214528"/>
      </c:lineChart>
      <c:catAx>
        <c:axId val="148167680"/>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48214528"/>
        <c:crosses val="autoZero"/>
        <c:auto val="1"/>
        <c:lblAlgn val="ctr"/>
        <c:lblOffset val="100"/>
        <c:tickLblSkip val="1"/>
        <c:tickMarkSkip val="1"/>
      </c:catAx>
      <c:valAx>
        <c:axId val="148214528"/>
        <c:scaling>
          <c:orientation val="minMax"/>
          <c:min val="50"/>
        </c:scaling>
        <c:axPos val="l"/>
        <c:numFmt formatCode="0.0" sourceLinked="1"/>
        <c:tickLblPos val="none"/>
        <c:spPr>
          <a:ln w="9525">
            <a:noFill/>
          </a:ln>
        </c:spPr>
        <c:crossAx val="148167680"/>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2038E-2"/>
        </c:manualLayout>
      </c:layout>
      <c:spPr>
        <a:noFill/>
        <a:ln w="25400">
          <a:noFill/>
        </a:ln>
      </c:spPr>
    </c:title>
    <c:plotArea>
      <c:layout>
        <c:manualLayout>
          <c:layoutTarget val="inner"/>
          <c:xMode val="edge"/>
          <c:yMode val="edge"/>
          <c:x val="8.5106382978723707E-2"/>
          <c:y val="0.12637362637359786"/>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c:formatCode>
              <c:ptCount val="143"/>
              <c:pt idx="0">
                <c:v>60.112499999999983</c:v>
              </c:pt>
              <c:pt idx="1">
                <c:v>63.629166666666642</c:v>
              </c:pt>
              <c:pt idx="2">
                <c:v>66.712499999999991</c:v>
              </c:pt>
              <c:pt idx="3">
                <c:v>68.012500000000003</c:v>
              </c:pt>
              <c:pt idx="4">
                <c:v>65.762500000000003</c:v>
              </c:pt>
              <c:pt idx="5">
                <c:v>62.945833333333326</c:v>
              </c:pt>
              <c:pt idx="6">
                <c:v>59.212500000000013</c:v>
              </c:pt>
              <c:pt idx="7">
                <c:v>56.329166666666623</c:v>
              </c:pt>
              <c:pt idx="8">
                <c:v>54.862500000000004</c:v>
              </c:pt>
              <c:pt idx="9">
                <c:v>55.112500000000004</c:v>
              </c:pt>
              <c:pt idx="10">
                <c:v>56.329166666666623</c:v>
              </c:pt>
              <c:pt idx="11">
                <c:v>56.729166666666636</c:v>
              </c:pt>
              <c:pt idx="12">
                <c:v>57.629166666666642</c:v>
              </c:pt>
              <c:pt idx="13">
                <c:v>58.079166666666623</c:v>
              </c:pt>
              <c:pt idx="14">
                <c:v>58.26250000000001</c:v>
              </c:pt>
              <c:pt idx="15">
                <c:v>57.612500000000004</c:v>
              </c:pt>
              <c:pt idx="16">
                <c:v>55.395833333333314</c:v>
              </c:pt>
              <c:pt idx="17">
                <c:v>50.179166666666625</c:v>
              </c:pt>
              <c:pt idx="18">
                <c:v>44.245833333333316</c:v>
              </c:pt>
              <c:pt idx="19">
                <c:v>40.245833333333316</c:v>
              </c:pt>
              <c:pt idx="20">
                <c:v>41.012499999999989</c:v>
              </c:pt>
              <c:pt idx="21">
                <c:v>43.879166666666627</c:v>
              </c:pt>
              <c:pt idx="22">
                <c:v>47.395833333333321</c:v>
              </c:pt>
              <c:pt idx="23">
                <c:v>49.412499999999987</c:v>
              </c:pt>
              <c:pt idx="24">
                <c:v>50.945833333333304</c:v>
              </c:pt>
              <c:pt idx="25">
                <c:v>50.295833333333313</c:v>
              </c:pt>
              <c:pt idx="26">
                <c:v>47.729166666666636</c:v>
              </c:pt>
              <c:pt idx="27">
                <c:v>44.245833333333316</c:v>
              </c:pt>
              <c:pt idx="28">
                <c:v>42.345833333333324</c:v>
              </c:pt>
              <c:pt idx="29">
                <c:v>44.895833333333321</c:v>
              </c:pt>
              <c:pt idx="30">
                <c:v>49.27916666666664</c:v>
              </c:pt>
              <c:pt idx="31">
                <c:v>52.095833333333331</c:v>
              </c:pt>
              <c:pt idx="32">
                <c:v>52.595833333333331</c:v>
              </c:pt>
              <c:pt idx="33">
                <c:v>51.895833333333321</c:v>
              </c:pt>
              <c:pt idx="34">
                <c:v>53.112500000000004</c:v>
              </c:pt>
              <c:pt idx="35">
                <c:v>54.429166666666625</c:v>
              </c:pt>
              <c:pt idx="36">
                <c:v>55.212499999999999</c:v>
              </c:pt>
              <c:pt idx="37">
                <c:v>54.495833333333316</c:v>
              </c:pt>
              <c:pt idx="38">
                <c:v>51.479166666666629</c:v>
              </c:pt>
              <c:pt idx="39">
                <c:v>48.979166666666629</c:v>
              </c:pt>
              <c:pt idx="40">
                <c:v>46.579166666666623</c:v>
              </c:pt>
              <c:pt idx="41">
                <c:v>46.162500000000009</c:v>
              </c:pt>
              <c:pt idx="42">
                <c:v>45.145833333333314</c:v>
              </c:pt>
              <c:pt idx="43">
                <c:v>43.27916666666664</c:v>
              </c:pt>
              <c:pt idx="44">
                <c:v>40.962499999999999</c:v>
              </c:pt>
              <c:pt idx="45">
                <c:v>40.245833333333316</c:v>
              </c:pt>
              <c:pt idx="46">
                <c:v>40.245833333333316</c:v>
              </c:pt>
              <c:pt idx="47">
                <c:v>40.26250000000001</c:v>
              </c:pt>
              <c:pt idx="48">
                <c:v>39.27916666666664</c:v>
              </c:pt>
              <c:pt idx="49">
                <c:v>38.912500000000001</c:v>
              </c:pt>
              <c:pt idx="50">
                <c:v>41.462500000000006</c:v>
              </c:pt>
              <c:pt idx="51">
                <c:v>42.295833333333341</c:v>
              </c:pt>
              <c:pt idx="52">
                <c:v>41.845833333333324</c:v>
              </c:pt>
              <c:pt idx="53">
                <c:v>41.295833333333341</c:v>
              </c:pt>
              <c:pt idx="54">
                <c:v>41.512500000000003</c:v>
              </c:pt>
              <c:pt idx="55">
                <c:v>43.045833333333327</c:v>
              </c:pt>
              <c:pt idx="56">
                <c:v>43.629166666666642</c:v>
              </c:pt>
              <c:pt idx="57">
                <c:v>44.912500000000001</c:v>
              </c:pt>
              <c:pt idx="58">
                <c:v>45.595833333333331</c:v>
              </c:pt>
              <c:pt idx="59">
                <c:v>46.229166666666636</c:v>
              </c:pt>
              <c:pt idx="60">
                <c:v>47.545833333333306</c:v>
              </c:pt>
              <c:pt idx="61">
                <c:v>48.729166666666636</c:v>
              </c:pt>
              <c:pt idx="62">
                <c:v>47.562499999999993</c:v>
              </c:pt>
              <c:pt idx="63">
                <c:v>46.079166666666623</c:v>
              </c:pt>
              <c:pt idx="64">
                <c:v>46.352777777777753</c:v>
              </c:pt>
              <c:pt idx="65">
                <c:v>48.093055555555551</c:v>
              </c:pt>
              <c:pt idx="66">
                <c:v>50.816666666666613</c:v>
              </c:pt>
              <c:pt idx="67">
                <c:v>49.333333333333336</c:v>
              </c:pt>
              <c:pt idx="68">
                <c:v>45.483333333333327</c:v>
              </c:pt>
              <c:pt idx="69">
                <c:v>45.300000000000004</c:v>
              </c:pt>
              <c:pt idx="70">
                <c:v>51.849999999999994</c:v>
              </c:pt>
              <c:pt idx="71">
                <c:v>61.083333333333336</c:v>
              </c:pt>
              <c:pt idx="72">
                <c:v>68.899999999999991</c:v>
              </c:pt>
              <c:pt idx="73">
                <c:v>76.099999999999994</c:v>
              </c:pt>
              <c:pt idx="74">
                <c:v>79.783333333333289</c:v>
              </c:pt>
              <c:pt idx="75">
                <c:v>78.400000000000006</c:v>
              </c:pt>
              <c:pt idx="76">
                <c:v>73.800000000000011</c:v>
              </c:pt>
              <c:pt idx="77">
                <c:v>69.983333333333306</c:v>
              </c:pt>
              <c:pt idx="78">
                <c:v>64.0833333333333</c:v>
              </c:pt>
              <c:pt idx="79">
                <c:v>57.733333333333341</c:v>
              </c:pt>
              <c:pt idx="80">
                <c:v>52.5</c:v>
              </c:pt>
              <c:pt idx="81">
                <c:v>50.25</c:v>
              </c:pt>
              <c:pt idx="82">
                <c:v>51.35</c:v>
              </c:pt>
              <c:pt idx="83">
                <c:v>54.266666666666644</c:v>
              </c:pt>
              <c:pt idx="84">
                <c:v>56.05</c:v>
              </c:pt>
              <c:pt idx="85">
                <c:v>56.666666666666636</c:v>
              </c:pt>
              <c:pt idx="86">
                <c:v>56.016666666666616</c:v>
              </c:pt>
              <c:pt idx="87">
                <c:v>55.383333333333326</c:v>
              </c:pt>
              <c:pt idx="88">
                <c:v>54.616666666666632</c:v>
              </c:pt>
              <c:pt idx="89">
                <c:v>54.866666666666632</c:v>
              </c:pt>
              <c:pt idx="90">
                <c:v>56.566666666666627</c:v>
              </c:pt>
              <c:pt idx="91">
                <c:v>55.5</c:v>
              </c:pt>
              <c:pt idx="92">
                <c:v>52.483333333333327</c:v>
              </c:pt>
              <c:pt idx="93">
                <c:v>53.733333333333341</c:v>
              </c:pt>
              <c:pt idx="94">
                <c:v>57.100000000000009</c:v>
              </c:pt>
              <c:pt idx="95">
                <c:v>62.266666666666644</c:v>
              </c:pt>
              <c:pt idx="96">
                <c:v>63.316666666666613</c:v>
              </c:pt>
              <c:pt idx="97">
                <c:v>62.1</c:v>
              </c:pt>
              <c:pt idx="98">
                <c:v>60.6</c:v>
              </c:pt>
              <c:pt idx="99">
                <c:v>60.933333333333337</c:v>
              </c:pt>
              <c:pt idx="100">
                <c:v>61.916666666666622</c:v>
              </c:pt>
              <c:pt idx="101">
                <c:v>63.533333333333331</c:v>
              </c:pt>
              <c:pt idx="102">
                <c:v>63.216666666666626</c:v>
              </c:pt>
              <c:pt idx="103">
                <c:v>63.733333333333341</c:v>
              </c:pt>
              <c:pt idx="104">
                <c:v>64.566666666666663</c:v>
              </c:pt>
              <c:pt idx="105">
                <c:v>67.133333333333269</c:v>
              </c:pt>
              <c:pt idx="106">
                <c:v>70.666666666666671</c:v>
              </c:pt>
              <c:pt idx="107">
                <c:v>72.849999999999994</c:v>
              </c:pt>
              <c:pt idx="108">
                <c:v>74.05</c:v>
              </c:pt>
              <c:pt idx="109">
                <c:v>74.483333333333306</c:v>
              </c:pt>
              <c:pt idx="110">
                <c:v>74.466666666666697</c:v>
              </c:pt>
              <c:pt idx="111">
                <c:v>72.816666666666663</c:v>
              </c:pt>
              <c:pt idx="112">
                <c:v>71.533333333333289</c:v>
              </c:pt>
              <c:pt idx="113">
                <c:v>69.849999999999994</c:v>
              </c:pt>
              <c:pt idx="114">
                <c:v>68.983333333333306</c:v>
              </c:pt>
              <c:pt idx="115">
                <c:v>67.2</c:v>
              </c:pt>
              <c:pt idx="116">
                <c:v>67.983333333333306</c:v>
              </c:pt>
              <c:pt idx="117">
                <c:v>70.95</c:v>
              </c:pt>
              <c:pt idx="118">
                <c:v>72.883333333333297</c:v>
              </c:pt>
              <c:pt idx="119">
                <c:v>74.11666666666666</c:v>
              </c:pt>
              <c:pt idx="120">
                <c:v>72.850000000000009</c:v>
              </c:pt>
              <c:pt idx="121">
                <c:v>71.95</c:v>
              </c:pt>
              <c:pt idx="122">
                <c:v>70.683333333333294</c:v>
              </c:pt>
              <c:pt idx="123">
                <c:v>68.983333333333306</c:v>
              </c:pt>
              <c:pt idx="124">
                <c:v>68.550000000000011</c:v>
              </c:pt>
              <c:pt idx="125">
                <c:v>66.95</c:v>
              </c:pt>
              <c:pt idx="126">
                <c:v>63.983333333333341</c:v>
              </c:pt>
              <c:pt idx="127">
                <c:v>58.033333333333331</c:v>
              </c:pt>
              <c:pt idx="128">
                <c:v>50.883333333333326</c:v>
              </c:pt>
              <c:pt idx="129">
                <c:v>46.35</c:v>
              </c:pt>
              <c:pt idx="130">
                <c:v>43.116666666666639</c:v>
              </c:pt>
              <c:pt idx="131">
                <c:v>39.833333333333336</c:v>
              </c:pt>
              <c:pt idx="132">
                <c:v>32.65</c:v>
              </c:pt>
              <c:pt idx="133">
                <c:v>24.883333333333319</c:v>
              </c:pt>
              <c:pt idx="134">
                <c:v>22.150000000000009</c:v>
              </c:pt>
              <c:pt idx="135">
                <c:v>22.25</c:v>
              </c:pt>
              <c:pt idx="136">
                <c:v>21.766666666666666</c:v>
              </c:pt>
              <c:pt idx="137">
                <c:v>16.816666666666674</c:v>
              </c:pt>
              <c:pt idx="138">
                <c:v>13.066666666666674</c:v>
              </c:pt>
              <c:pt idx="139">
                <c:v>12.5</c:v>
              </c:pt>
              <c:pt idx="140">
                <c:v>13.416666666666671</c:v>
              </c:pt>
              <c:pt idx="141">
                <c:v>14.200000000000001</c:v>
              </c:pt>
              <c:pt idx="142">
                <c:v>12.816666666666672</c:v>
              </c:pt>
            </c:numLit>
          </c:val>
        </c:ser>
        <c:ser>
          <c:idx val="1"/>
          <c:order val="1"/>
          <c:tx>
            <c:v>iconfianca</c:v>
          </c:tx>
          <c:spPr>
            <a:ln w="25400">
              <a:solidFill>
                <a:schemeClr val="accent2"/>
              </a:solidFill>
              <a:prstDash val="solid"/>
            </a:ln>
          </c:spPr>
          <c:marker>
            <c:symbol val="none"/>
          </c:marker>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c:formatCode>
              <c:ptCount val="143"/>
              <c:pt idx="0">
                <c:v>-36.239583333333329</c:v>
              </c:pt>
              <c:pt idx="1">
                <c:v>-37.539583333333326</c:v>
              </c:pt>
              <c:pt idx="2">
                <c:v>-39.53125</c:v>
              </c:pt>
              <c:pt idx="3">
                <c:v>-40.222916666666656</c:v>
              </c:pt>
              <c:pt idx="4">
                <c:v>-39.418750000000003</c:v>
              </c:pt>
              <c:pt idx="5">
                <c:v>-37.381249999999994</c:v>
              </c:pt>
              <c:pt idx="6">
                <c:v>-35.293750000000017</c:v>
              </c:pt>
              <c:pt idx="7">
                <c:v>-33.797916666666644</c:v>
              </c:pt>
              <c:pt idx="8">
                <c:v>-32.797916666666652</c:v>
              </c:pt>
              <c:pt idx="9">
                <c:v>-30.32708333333332</c:v>
              </c:pt>
              <c:pt idx="10">
                <c:v>-29.356249999999992</c:v>
              </c:pt>
              <c:pt idx="11">
                <c:v>-28.485416666666655</c:v>
              </c:pt>
              <c:pt idx="12">
                <c:v>-29.993749999999977</c:v>
              </c:pt>
              <c:pt idx="13">
                <c:v>-30.02291666666666</c:v>
              </c:pt>
              <c:pt idx="14">
                <c:v>-30.268749999999976</c:v>
              </c:pt>
              <c:pt idx="15">
                <c:v>-30.768749999999976</c:v>
              </c:pt>
              <c:pt idx="16">
                <c:v>-30.706249999999983</c:v>
              </c:pt>
              <c:pt idx="17">
                <c:v>-29.318749999999984</c:v>
              </c:pt>
              <c:pt idx="18">
                <c:v>-27.193749999999984</c:v>
              </c:pt>
              <c:pt idx="19">
                <c:v>-25.756249999999984</c:v>
              </c:pt>
              <c:pt idx="20">
                <c:v>-25.877083333333321</c:v>
              </c:pt>
              <c:pt idx="21">
                <c:v>-27.085416666666656</c:v>
              </c:pt>
              <c:pt idx="22">
                <c:v>-28.668749999999978</c:v>
              </c:pt>
              <c:pt idx="23">
                <c:v>-30.164583333333319</c:v>
              </c:pt>
              <c:pt idx="24">
                <c:v>-30.822916666666657</c:v>
              </c:pt>
              <c:pt idx="25">
                <c:v>-30.281249999999986</c:v>
              </c:pt>
              <c:pt idx="26">
                <c:v>-28.243749999999977</c:v>
              </c:pt>
              <c:pt idx="27">
                <c:v>-25.668749999999978</c:v>
              </c:pt>
              <c:pt idx="28">
                <c:v>-24.389583333333313</c:v>
              </c:pt>
              <c:pt idx="29">
                <c:v>-27.602083333333322</c:v>
              </c:pt>
              <c:pt idx="30">
                <c:v>-32.056249999999999</c:v>
              </c:pt>
              <c:pt idx="31">
                <c:v>-35.702083333333327</c:v>
              </c:pt>
              <c:pt idx="32">
                <c:v>-35.910416666666627</c:v>
              </c:pt>
              <c:pt idx="33">
                <c:v>-35.272916666666653</c:v>
              </c:pt>
              <c:pt idx="34">
                <c:v>-34.977083333333304</c:v>
              </c:pt>
              <c:pt idx="35">
                <c:v>-34.947916666666629</c:v>
              </c:pt>
              <c:pt idx="36">
                <c:v>-35.168750000000017</c:v>
              </c:pt>
              <c:pt idx="37">
                <c:v>-34.039583333333326</c:v>
              </c:pt>
              <c:pt idx="38">
                <c:v>-31.785416666666659</c:v>
              </c:pt>
              <c:pt idx="39">
                <c:v>-30.131249999999991</c:v>
              </c:pt>
              <c:pt idx="40">
                <c:v>-29.806249999999984</c:v>
              </c:pt>
              <c:pt idx="41">
                <c:v>-30.181249999999984</c:v>
              </c:pt>
              <c:pt idx="42">
                <c:v>-29.764583333333313</c:v>
              </c:pt>
              <c:pt idx="43">
                <c:v>-28.02291666666666</c:v>
              </c:pt>
              <c:pt idx="44">
                <c:v>-25.864583333333318</c:v>
              </c:pt>
              <c:pt idx="45">
                <c:v>-24.643749999999983</c:v>
              </c:pt>
              <c:pt idx="46">
                <c:v>-24.952083333333313</c:v>
              </c:pt>
              <c:pt idx="47">
                <c:v>-25.010416666666668</c:v>
              </c:pt>
              <c:pt idx="48">
                <c:v>-25.331250000000008</c:v>
              </c:pt>
              <c:pt idx="49">
                <c:v>-25.393750000000001</c:v>
              </c:pt>
              <c:pt idx="50">
                <c:v>-27.193749999999984</c:v>
              </c:pt>
              <c:pt idx="51">
                <c:v>-27.40625</c:v>
              </c:pt>
              <c:pt idx="52">
                <c:v>-27.01458333333332</c:v>
              </c:pt>
              <c:pt idx="53">
                <c:v>-26.84791666666667</c:v>
              </c:pt>
              <c:pt idx="54">
                <c:v>-27.189583333333314</c:v>
              </c:pt>
              <c:pt idx="55">
                <c:v>-28.572916666666668</c:v>
              </c:pt>
              <c:pt idx="56">
                <c:v>-29.51458333333332</c:v>
              </c:pt>
              <c:pt idx="57">
                <c:v>-30.772916666666664</c:v>
              </c:pt>
              <c:pt idx="58">
                <c:v>-31.893749999999983</c:v>
              </c:pt>
              <c:pt idx="59">
                <c:v>-33.239583333333329</c:v>
              </c:pt>
              <c:pt idx="60">
                <c:v>-35.439583333333324</c:v>
              </c:pt>
              <c:pt idx="61">
                <c:v>-36.522916666666646</c:v>
              </c:pt>
              <c:pt idx="62">
                <c:v>-36.918750000000003</c:v>
              </c:pt>
              <c:pt idx="63">
                <c:v>-35.777083333333316</c:v>
              </c:pt>
              <c:pt idx="64">
                <c:v>-35.298611111111121</c:v>
              </c:pt>
              <c:pt idx="65">
                <c:v>-37.486805555555542</c:v>
              </c:pt>
              <c:pt idx="66">
                <c:v>-40.291666666666636</c:v>
              </c:pt>
              <c:pt idx="67">
                <c:v>-40.491666666666632</c:v>
              </c:pt>
              <c:pt idx="68">
                <c:v>-36.5</c:v>
              </c:pt>
              <c:pt idx="69">
                <c:v>-35.287500000000001</c:v>
              </c:pt>
              <c:pt idx="70">
                <c:v>-37.529166666666647</c:v>
              </c:pt>
              <c:pt idx="71">
                <c:v>-42.662500000000016</c:v>
              </c:pt>
              <c:pt idx="72">
                <c:v>-46.062500000000014</c:v>
              </c:pt>
              <c:pt idx="73">
                <c:v>-49.995833333333337</c:v>
              </c:pt>
              <c:pt idx="74">
                <c:v>-51.020833333333336</c:v>
              </c:pt>
              <c:pt idx="75">
                <c:v>-49.458333333333336</c:v>
              </c:pt>
              <c:pt idx="76">
                <c:v>-46.212500000000013</c:v>
              </c:pt>
              <c:pt idx="77">
                <c:v>-43.45416666666663</c:v>
              </c:pt>
              <c:pt idx="78">
                <c:v>-39.333333333333336</c:v>
              </c:pt>
              <c:pt idx="79">
                <c:v>-34.333333333333329</c:v>
              </c:pt>
              <c:pt idx="80">
                <c:v>-29.48749999999999</c:v>
              </c:pt>
              <c:pt idx="81">
                <c:v>-27</c:v>
              </c:pt>
              <c:pt idx="82">
                <c:v>-27.350000000000005</c:v>
              </c:pt>
              <c:pt idx="83">
                <c:v>-30.037500000000005</c:v>
              </c:pt>
              <c:pt idx="84">
                <c:v>-32.266666666666644</c:v>
              </c:pt>
              <c:pt idx="85">
                <c:v>-34.379166666666642</c:v>
              </c:pt>
              <c:pt idx="86">
                <c:v>-37.025000000000013</c:v>
              </c:pt>
              <c:pt idx="87">
                <c:v>-36.670833333333327</c:v>
              </c:pt>
              <c:pt idx="88">
                <c:v>-38.325000000000003</c:v>
              </c:pt>
              <c:pt idx="89">
                <c:v>-40.083333333333336</c:v>
              </c:pt>
              <c:pt idx="90">
                <c:v>-41.958333333333336</c:v>
              </c:pt>
              <c:pt idx="91">
                <c:v>-40.354166666666622</c:v>
              </c:pt>
              <c:pt idx="92">
                <c:v>-37.425000000000011</c:v>
              </c:pt>
              <c:pt idx="93">
                <c:v>-40.012500000000003</c:v>
              </c:pt>
              <c:pt idx="94">
                <c:v>-44.875</c:v>
              </c:pt>
              <c:pt idx="95">
                <c:v>-50.158333333333331</c:v>
              </c:pt>
              <c:pt idx="96">
                <c:v>-50.64166666666663</c:v>
              </c:pt>
              <c:pt idx="97">
                <c:v>-49.066666666666627</c:v>
              </c:pt>
              <c:pt idx="98">
                <c:v>-48.404166666666633</c:v>
              </c:pt>
              <c:pt idx="99">
                <c:v>-49.470833333333324</c:v>
              </c:pt>
              <c:pt idx="100">
                <c:v>-50.275000000000013</c:v>
              </c:pt>
              <c:pt idx="101">
                <c:v>-50.666666666666629</c:v>
              </c:pt>
              <c:pt idx="102">
                <c:v>-49.120833333333337</c:v>
              </c:pt>
              <c:pt idx="103">
                <c:v>-49.129166666666642</c:v>
              </c:pt>
              <c:pt idx="104">
                <c:v>-50.8125</c:v>
              </c:pt>
              <c:pt idx="105">
                <c:v>-52.95416666666663</c:v>
              </c:pt>
              <c:pt idx="106">
                <c:v>-55.95416666666663</c:v>
              </c:pt>
              <c:pt idx="107">
                <c:v>-56.795833333333341</c:v>
              </c:pt>
              <c:pt idx="108">
                <c:v>-57.054166666666632</c:v>
              </c:pt>
              <c:pt idx="109">
                <c:v>-55.787500000000001</c:v>
              </c:pt>
              <c:pt idx="110">
                <c:v>-54.491666666666639</c:v>
              </c:pt>
              <c:pt idx="111">
                <c:v>-53.329166666666644</c:v>
              </c:pt>
              <c:pt idx="112">
                <c:v>-52.604166666666636</c:v>
              </c:pt>
              <c:pt idx="113">
                <c:v>-51.537500000000001</c:v>
              </c:pt>
              <c:pt idx="114">
                <c:v>-50.375</c:v>
              </c:pt>
              <c:pt idx="115">
                <c:v>-49.225000000000016</c:v>
              </c:pt>
              <c:pt idx="116">
                <c:v>-51.445833333333326</c:v>
              </c:pt>
              <c:pt idx="117">
                <c:v>-55.279166666666647</c:v>
              </c:pt>
              <c:pt idx="118">
                <c:v>-58.966666666666633</c:v>
              </c:pt>
              <c:pt idx="119">
                <c:v>-59.766666666666644</c:v>
              </c:pt>
              <c:pt idx="120">
                <c:v>-58.662500000000016</c:v>
              </c:pt>
              <c:pt idx="121">
                <c:v>-56.329166666666644</c:v>
              </c:pt>
              <c:pt idx="122">
                <c:v>-55.341666666666619</c:v>
              </c:pt>
              <c:pt idx="123">
                <c:v>-54.179166666666639</c:v>
              </c:pt>
              <c:pt idx="124">
                <c:v>-54.99583333333333</c:v>
              </c:pt>
              <c:pt idx="125">
                <c:v>-53.875</c:v>
              </c:pt>
              <c:pt idx="126">
                <c:v>-52.733333333333341</c:v>
              </c:pt>
              <c:pt idx="127">
                <c:v>-49.012500000000003</c:v>
              </c:pt>
              <c:pt idx="128">
                <c:v>-45.279166666666647</c:v>
              </c:pt>
              <c:pt idx="129">
                <c:v>-42.833333333333336</c:v>
              </c:pt>
              <c:pt idx="130">
                <c:v>-41.825000000000003</c:v>
              </c:pt>
              <c:pt idx="131">
                <c:v>-40.4375</c:v>
              </c:pt>
              <c:pt idx="132">
                <c:v>-36.6875</c:v>
              </c:pt>
              <c:pt idx="133">
                <c:v>-32.566666666666642</c:v>
              </c:pt>
              <c:pt idx="134">
                <c:v>-30.733333333333317</c:v>
              </c:pt>
              <c:pt idx="135">
                <c:v>-30.258333333333319</c:v>
              </c:pt>
              <c:pt idx="136">
                <c:v>-29.387500000000003</c:v>
              </c:pt>
              <c:pt idx="137">
                <c:v>-27.616666666666678</c:v>
              </c:pt>
              <c:pt idx="138">
                <c:v>-25.324999999999999</c:v>
              </c:pt>
              <c:pt idx="139">
                <c:v>-25.5</c:v>
              </c:pt>
              <c:pt idx="140">
                <c:v>-24.595833333333314</c:v>
              </c:pt>
              <c:pt idx="141">
                <c:v>-23.991666666666664</c:v>
              </c:pt>
              <c:pt idx="142">
                <c:v>-22.270833333333318</c:v>
              </c:pt>
            </c:numLit>
          </c:val>
        </c:ser>
        <c:marker val="1"/>
        <c:axId val="171021824"/>
        <c:axId val="171023360"/>
      </c:lineChart>
      <c:catAx>
        <c:axId val="17102182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1023360"/>
        <c:crosses val="autoZero"/>
        <c:auto val="1"/>
        <c:lblAlgn val="ctr"/>
        <c:lblOffset val="100"/>
        <c:tickLblSkip val="6"/>
        <c:tickMarkSkip val="1"/>
      </c:catAx>
      <c:valAx>
        <c:axId val="171023360"/>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102182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 </c:v>
              </c:pt>
              <c:pt idx="145">
                <c:v> </c:v>
              </c:pt>
              <c:pt idx="146">
                <c:v> </c:v>
              </c:pt>
              <c:pt idx="147">
                <c:v> </c:v>
              </c:pt>
              <c:pt idx="148">
                <c:v> </c:v>
              </c:pt>
              <c:pt idx="149">
                <c:v> </c:v>
              </c:pt>
              <c:pt idx="150">
                <c:v> </c:v>
              </c:pt>
              <c:pt idx="151">
                <c:v> </c:v>
              </c:pt>
              <c:pt idx="152">
                <c:v> </c:v>
              </c:pt>
              <c:pt idx="153">
                <c:v> </c:v>
              </c:pt>
              <c:pt idx="154">
                <c:v> </c:v>
              </c:pt>
              <c:pt idx="155">
                <c:v> </c:v>
              </c:pt>
            </c:strLit>
          </c:cat>
          <c:val>
            <c:numLit>
              <c:formatCode>0.0</c:formatCode>
              <c:ptCount val="143"/>
              <c:pt idx="0">
                <c:v>-0.4415680228536748</c:v>
              </c:pt>
              <c:pt idx="1">
                <c:v>-0.2975612987824045</c:v>
              </c:pt>
              <c:pt idx="2">
                <c:v>-0.44528080963300132</c:v>
              </c:pt>
              <c:pt idx="3">
                <c:v>-0.38405526997484751</c:v>
              </c:pt>
              <c:pt idx="4">
                <c:v>-0.63426774377171813</c:v>
              </c:pt>
              <c:pt idx="5">
                <c:v>-0.55874547277290032</c:v>
              </c:pt>
              <c:pt idx="6">
                <c:v>-0.486602090787005</c:v>
              </c:pt>
              <c:pt idx="7">
                <c:v>-0.20308308236475642</c:v>
              </c:pt>
              <c:pt idx="8">
                <c:v>3.2196986676517186E-2</c:v>
              </c:pt>
              <c:pt idx="9">
                <c:v>0.33986113053730682</c:v>
              </c:pt>
              <c:pt idx="10">
                <c:v>0.43568003500736041</c:v>
              </c:pt>
              <c:pt idx="11">
                <c:v>0.45688089732413723</c:v>
              </c:pt>
              <c:pt idx="12">
                <c:v>0.36078523035414656</c:v>
              </c:pt>
              <c:pt idx="13">
                <c:v>0.32367476104108212</c:v>
              </c:pt>
              <c:pt idx="14">
                <c:v>0.34117095624713012</c:v>
              </c:pt>
              <c:pt idx="15">
                <c:v>0.50731826577676908</c:v>
              </c:pt>
              <c:pt idx="16">
                <c:v>0.84321829352044175</c:v>
              </c:pt>
              <c:pt idx="17">
                <c:v>1.0579012833962644</c:v>
              </c:pt>
              <c:pt idx="18">
                <c:v>1.1866397301485156</c:v>
              </c:pt>
              <c:pt idx="19">
                <c:v>1.2210972073677262</c:v>
              </c:pt>
              <c:pt idx="20">
                <c:v>1.2533396398135055</c:v>
              </c:pt>
              <c:pt idx="21">
                <c:v>1.1685029213902649</c:v>
              </c:pt>
              <c:pt idx="22">
                <c:v>0.9271723375872023</c:v>
              </c:pt>
              <c:pt idx="23">
                <c:v>0.69789105651041039</c:v>
              </c:pt>
              <c:pt idx="24">
                <c:v>0.62874893444688951</c:v>
              </c:pt>
              <c:pt idx="25">
                <c:v>0.70306695055657098</c:v>
              </c:pt>
              <c:pt idx="26">
                <c:v>0.86028423087604955</c:v>
              </c:pt>
              <c:pt idx="27">
                <c:v>0.87225029639738583</c:v>
              </c:pt>
              <c:pt idx="28">
                <c:v>0.84238714266914649</c:v>
              </c:pt>
              <c:pt idx="29">
                <c:v>0.67059246039445974</c:v>
              </c:pt>
              <c:pt idx="30">
                <c:v>0.37273397035498357</c:v>
              </c:pt>
              <c:pt idx="31">
                <c:v>0.20602240730905086</c:v>
              </c:pt>
              <c:pt idx="32">
                <c:v>0.13554584474726403</c:v>
              </c:pt>
              <c:pt idx="33">
                <c:v>0.28829728103794133</c:v>
              </c:pt>
              <c:pt idx="34">
                <c:v>0.18500407360782894</c:v>
              </c:pt>
              <c:pt idx="35">
                <c:v>0.2965127716006995</c:v>
              </c:pt>
              <c:pt idx="36">
                <c:v>0.26494125434680327</c:v>
              </c:pt>
              <c:pt idx="37">
                <c:v>0.5097253862182537</c:v>
              </c:pt>
              <c:pt idx="38">
                <c:v>0.3881282504057178</c:v>
              </c:pt>
              <c:pt idx="39">
                <c:v>0.54070090598764775</c:v>
              </c:pt>
              <c:pt idx="40">
                <c:v>0.42965046624440911</c:v>
              </c:pt>
              <c:pt idx="41">
                <c:v>0.76160959651995208</c:v>
              </c:pt>
              <c:pt idx="42">
                <c:v>0.85876883644839896</c:v>
              </c:pt>
              <c:pt idx="43">
                <c:v>1.0138761889115659</c:v>
              </c:pt>
              <c:pt idx="44">
                <c:v>0.99611130705961592</c:v>
              </c:pt>
              <c:pt idx="45">
                <c:v>1.1578259273031848</c:v>
              </c:pt>
              <c:pt idx="46">
                <c:v>1.1784075756689281</c:v>
              </c:pt>
              <c:pt idx="47">
                <c:v>0.99252057611035349</c:v>
              </c:pt>
              <c:pt idx="48">
                <c:v>0.83662085993073365</c:v>
              </c:pt>
              <c:pt idx="49">
                <c:v>0.90086000571400993</c:v>
              </c:pt>
              <c:pt idx="50">
                <c:v>1.1642508658817516</c:v>
              </c:pt>
              <c:pt idx="51">
                <c:v>1.3090907840352048</c:v>
              </c:pt>
              <c:pt idx="52">
                <c:v>1.4642015362131786</c:v>
              </c:pt>
              <c:pt idx="53">
                <c:v>1.5360931225311449</c:v>
              </c:pt>
              <c:pt idx="54">
                <c:v>1.4271528575132344</c:v>
              </c:pt>
              <c:pt idx="55">
                <c:v>1.437537131428918</c:v>
              </c:pt>
              <c:pt idx="56">
                <c:v>1.455064557046758</c:v>
              </c:pt>
              <c:pt idx="57">
                <c:v>1.5405818202076815</c:v>
              </c:pt>
              <c:pt idx="58">
                <c:v>1.4866189024008476</c:v>
              </c:pt>
              <c:pt idx="59">
                <c:v>1.3572846726451759</c:v>
              </c:pt>
              <c:pt idx="60">
                <c:v>1.3005149427822644</c:v>
              </c:pt>
              <c:pt idx="61">
                <c:v>1.279346705345519</c:v>
              </c:pt>
              <c:pt idx="62">
                <c:v>1.456219971537678</c:v>
              </c:pt>
              <c:pt idx="63">
                <c:v>1.4911583292453487</c:v>
              </c:pt>
              <c:pt idx="64">
                <c:v>1.4488848089506838</c:v>
              </c:pt>
              <c:pt idx="65">
                <c:v>1.0602154950866141</c:v>
              </c:pt>
              <c:pt idx="66">
                <c:v>0.74978189752197066</c:v>
              </c:pt>
              <c:pt idx="67">
                <c:v>0.58849259205160731</c:v>
              </c:pt>
              <c:pt idx="68">
                <c:v>0.50628234552001028</c:v>
              </c:pt>
              <c:pt idx="69">
                <c:v>0.20102784848506627</c:v>
              </c:pt>
              <c:pt idx="70">
                <c:v>-0.5079411773185708</c:v>
              </c:pt>
              <c:pt idx="71">
                <c:v>-1.2040959603722285</c:v>
              </c:pt>
              <c:pt idx="72">
                <c:v>-1.6946829631409392</c:v>
              </c:pt>
              <c:pt idx="73">
                <c:v>-2.0716145367586809</c:v>
              </c:pt>
              <c:pt idx="74">
                <c:v>-2.1785248426450057</c:v>
              </c:pt>
              <c:pt idx="75">
                <c:v>-2.2247008276849423</c:v>
              </c:pt>
              <c:pt idx="76">
                <c:v>-1.8416259949219385</c:v>
              </c:pt>
              <c:pt idx="77">
                <c:v>-1.4836477449387819</c:v>
              </c:pt>
              <c:pt idx="78">
                <c:v>-1.0571206642336795</c:v>
              </c:pt>
              <c:pt idx="79">
                <c:v>-0.61499100308408383</c:v>
              </c:pt>
              <c:pt idx="80">
                <c:v>-0.25027011977856106</c:v>
              </c:pt>
              <c:pt idx="81">
                <c:v>8.5516167070910157E-2</c:v>
              </c:pt>
              <c:pt idx="82">
                <c:v>2.3919869527922605E-2</c:v>
              </c:pt>
              <c:pt idx="83">
                <c:v>-8.421664322435414E-2</c:v>
              </c:pt>
              <c:pt idx="84">
                <c:v>-0.22335201463849416</c:v>
              </c:pt>
              <c:pt idx="85">
                <c:v>-0.28982807774669123</c:v>
              </c:pt>
              <c:pt idx="86">
                <c:v>-0.18679757266984245</c:v>
              </c:pt>
              <c:pt idx="87">
                <c:v>-1.2193726145583176E-2</c:v>
              </c:pt>
              <c:pt idx="88">
                <c:v>0.18354185683270582</c:v>
              </c:pt>
              <c:pt idx="89">
                <c:v>0.27422903205005544</c:v>
              </c:pt>
              <c:pt idx="90">
                <c:v>0.21637890371352231</c:v>
              </c:pt>
              <c:pt idx="91">
                <c:v>0.21007774429799414</c:v>
              </c:pt>
              <c:pt idx="92">
                <c:v>0.21304867702569771</c:v>
              </c:pt>
              <c:pt idx="93">
                <c:v>1.1180379496072644E-2</c:v>
              </c:pt>
              <c:pt idx="94">
                <c:v>-0.26140072342550508</c:v>
              </c:pt>
              <c:pt idx="95">
                <c:v>-0.73701261649433536</c:v>
              </c:pt>
              <c:pt idx="96">
                <c:v>-0.90039699663955253</c:v>
              </c:pt>
              <c:pt idx="97">
                <c:v>-1.0660096007077409</c:v>
              </c:pt>
              <c:pt idx="98">
                <c:v>-1.138469054776676</c:v>
              </c:pt>
              <c:pt idx="99">
                <c:v>-1.3795308531993205</c:v>
              </c:pt>
              <c:pt idx="100">
                <c:v>-1.5761584762263017</c:v>
              </c:pt>
              <c:pt idx="101">
                <c:v>-1.7237585375328819</c:v>
              </c:pt>
              <c:pt idx="102">
                <c:v>-1.8647325410412139</c:v>
              </c:pt>
              <c:pt idx="103">
                <c:v>-1.9910768458161021</c:v>
              </c:pt>
              <c:pt idx="104">
                <c:v>-2.2086129435243818</c:v>
              </c:pt>
              <c:pt idx="105">
                <c:v>-2.4597333151918863</c:v>
              </c:pt>
              <c:pt idx="106">
                <c:v>-2.9125003581059632</c:v>
              </c:pt>
              <c:pt idx="107">
                <c:v>-3.3446060534003745</c:v>
              </c:pt>
              <c:pt idx="108">
                <c:v>-3.623674716165036</c:v>
              </c:pt>
              <c:pt idx="109">
                <c:v>-3.7666114620884672</c:v>
              </c:pt>
              <c:pt idx="110">
                <c:v>-3.7440566323776832</c:v>
              </c:pt>
              <c:pt idx="111">
                <c:v>-3.6498593496137408</c:v>
              </c:pt>
              <c:pt idx="112">
                <c:v>-3.6162947640910046</c:v>
              </c:pt>
              <c:pt idx="113">
                <c:v>-3.4465690263649083</c:v>
              </c:pt>
              <c:pt idx="114">
                <c:v>-3.3697880883105422</c:v>
              </c:pt>
              <c:pt idx="115">
                <c:v>-3.082639755655487</c:v>
              </c:pt>
              <c:pt idx="116">
                <c:v>-3.2439104318006615</c:v>
              </c:pt>
              <c:pt idx="117">
                <c:v>-3.5699048297849312</c:v>
              </c:pt>
              <c:pt idx="118">
                <c:v>-3.8777112517873071</c:v>
              </c:pt>
              <c:pt idx="119">
                <c:v>-3.9577529655243122</c:v>
              </c:pt>
              <c:pt idx="120">
                <c:v>-3.8667543619167573</c:v>
              </c:pt>
              <c:pt idx="121">
                <c:v>-3.7761818054294194</c:v>
              </c:pt>
              <c:pt idx="122">
                <c:v>-3.4535906687724185</c:v>
              </c:pt>
              <c:pt idx="123">
                <c:v>-3.1712020728426511</c:v>
              </c:pt>
              <c:pt idx="124">
                <c:v>-2.8397255290164432</c:v>
              </c:pt>
              <c:pt idx="125">
                <c:v>-2.5726544336653459</c:v>
              </c:pt>
              <c:pt idx="126">
                <c:v>-2.270330966014293</c:v>
              </c:pt>
              <c:pt idx="127">
                <c:v>-1.82077059904085</c:v>
              </c:pt>
              <c:pt idx="128">
                <c:v>-1.5025272013954361</c:v>
              </c:pt>
              <c:pt idx="129">
                <c:v>-1.2430462306323458</c:v>
              </c:pt>
              <c:pt idx="130">
                <c:v>-1.1027121518811447</c:v>
              </c:pt>
              <c:pt idx="131">
                <c:v>-0.93596609746647574</c:v>
              </c:pt>
              <c:pt idx="132">
                <c:v>-0.66764240220745763</c:v>
              </c:pt>
              <c:pt idx="133">
                <c:v>-0.43188356563717095</c:v>
              </c:pt>
              <c:pt idx="134">
                <c:v>-0.17847474820395018</c:v>
              </c:pt>
              <c:pt idx="135">
                <c:v>-2.4945907751366975E-2</c:v>
              </c:pt>
              <c:pt idx="136">
                <c:v>0.21079475941989656</c:v>
              </c:pt>
              <c:pt idx="137">
                <c:v>0.44804306403802563</c:v>
              </c:pt>
              <c:pt idx="138">
                <c:v>0.64854101651549034</c:v>
              </c:pt>
              <c:pt idx="139">
                <c:v>0.7238859262912134</c:v>
              </c:pt>
              <c:pt idx="140">
                <c:v>0.66098241793647572</c:v>
              </c:pt>
              <c:pt idx="141">
                <c:v>0.67807336946216024</c:v>
              </c:pt>
              <c:pt idx="142">
                <c:v>0.48299570584958534</c:v>
              </c:pt>
            </c:numLit>
          </c:val>
        </c:ser>
        <c:dLbls>
          <c:showSerName val="1"/>
        </c:dLbls>
        <c:marker val="1"/>
        <c:axId val="171501824"/>
        <c:axId val="171528576"/>
      </c:lineChart>
      <c:catAx>
        <c:axId val="171501824"/>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1528576"/>
        <c:crosses val="autoZero"/>
        <c:auto val="1"/>
        <c:lblAlgn val="ctr"/>
        <c:lblOffset val="100"/>
        <c:tickLblSkip val="1"/>
        <c:tickMarkSkip val="1"/>
      </c:catAx>
      <c:valAx>
        <c:axId val="171528576"/>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150182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668"/>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539"/>
        </c:manualLayout>
      </c:layout>
      <c:lineChart>
        <c:grouping val="standard"/>
        <c:ser>
          <c:idx val="0"/>
          <c:order val="0"/>
          <c:tx>
            <c:v>dr estrangeiros</c:v>
          </c:tx>
          <c:spPr>
            <a:ln w="25400">
              <a:solidFill>
                <a:schemeClr val="accent2"/>
              </a:solidFill>
              <a:prstDash val="solid"/>
            </a:ln>
          </c:spPr>
          <c:marker>
            <c:symbol val="none"/>
          </c:marker>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0.000</c:formatCode>
              <c:ptCount val="143"/>
              <c:pt idx="0">
                <c:v>16.388999999999992</c:v>
              </c:pt>
              <c:pt idx="1">
                <c:v>17.131000000000007</c:v>
              </c:pt>
              <c:pt idx="2">
                <c:v>17.760999999999992</c:v>
              </c:pt>
              <c:pt idx="3">
                <c:v>17.834000000000007</c:v>
              </c:pt>
              <c:pt idx="4">
                <c:v>17.29</c:v>
              </c:pt>
              <c:pt idx="5">
                <c:v>16.898</c:v>
              </c:pt>
              <c:pt idx="6">
                <c:v>16.498999999999988</c:v>
              </c:pt>
              <c:pt idx="7">
                <c:v>16.010000000000005</c:v>
              </c:pt>
              <c:pt idx="8">
                <c:v>16.484999999999992</c:v>
              </c:pt>
              <c:pt idx="9">
                <c:v>17.206</c:v>
              </c:pt>
              <c:pt idx="10">
                <c:v>18.184999999999999</c:v>
              </c:pt>
              <c:pt idx="11">
                <c:v>18.393000000000001</c:v>
              </c:pt>
              <c:pt idx="12">
                <c:v>18.734999999999999</c:v>
              </c:pt>
              <c:pt idx="13">
                <c:v>18.937999999999999</c:v>
              </c:pt>
              <c:pt idx="14">
                <c:v>18.919</c:v>
              </c:pt>
              <c:pt idx="15">
                <c:v>18.533000000000001</c:v>
              </c:pt>
              <c:pt idx="16">
                <c:v>17.831000000000007</c:v>
              </c:pt>
              <c:pt idx="17">
                <c:v>17.315999999999999</c:v>
              </c:pt>
              <c:pt idx="18">
                <c:v>17.151000000000007</c:v>
              </c:pt>
              <c:pt idx="19">
                <c:v>17.212</c:v>
              </c:pt>
              <c:pt idx="20">
                <c:v>17.618000000000006</c:v>
              </c:pt>
              <c:pt idx="21">
                <c:v>18.399999999999999</c:v>
              </c:pt>
              <c:pt idx="22">
                <c:v>19.631000000000007</c:v>
              </c:pt>
              <c:pt idx="23">
                <c:v>20.036000000000001</c:v>
              </c:pt>
              <c:pt idx="24">
                <c:v>20.792000000000002</c:v>
              </c:pt>
              <c:pt idx="25">
                <c:v>21.152999999999999</c:v>
              </c:pt>
              <c:pt idx="26">
                <c:v>21.279999999999994</c:v>
              </c:pt>
              <c:pt idx="27">
                <c:v>21.059000000000001</c:v>
              </c:pt>
              <c:pt idx="28">
                <c:v>20.239999999999991</c:v>
              </c:pt>
              <c:pt idx="29">
                <c:v>19.760000000000002</c:v>
              </c:pt>
              <c:pt idx="30">
                <c:v>19.376000000000001</c:v>
              </c:pt>
              <c:pt idx="31">
                <c:v>19.227</c:v>
              </c:pt>
              <c:pt idx="32">
                <c:v>19.681000000000001</c:v>
              </c:pt>
              <c:pt idx="33">
                <c:v>20.341000000000001</c:v>
              </c:pt>
              <c:pt idx="34">
                <c:v>21.381</c:v>
              </c:pt>
              <c:pt idx="35">
                <c:v>21.57</c:v>
              </c:pt>
              <c:pt idx="36">
                <c:v>22.484999999999992</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21.672999999999991</c:v>
              </c:pt>
              <c:pt idx="48">
                <c:v>22.158000000000001</c:v>
              </c:pt>
              <c:pt idx="49">
                <c:v>22.187999999999999</c:v>
              </c:pt>
              <c:pt idx="50">
                <c:v>21.812000000000001</c:v>
              </c:pt>
              <c:pt idx="51">
                <c:v>20.263999999999992</c:v>
              </c:pt>
              <c:pt idx="52">
                <c:v>18.646000000000001</c:v>
              </c:pt>
              <c:pt idx="53">
                <c:v>18.143999999999991</c:v>
              </c:pt>
              <c:pt idx="54">
                <c:v>17.896999999999991</c:v>
              </c:pt>
              <c:pt idx="55">
                <c:v>17.408999999999988</c:v>
              </c:pt>
              <c:pt idx="56">
                <c:v>17.971</c:v>
              </c:pt>
              <c:pt idx="57">
                <c:v>18.82</c:v>
              </c:pt>
              <c:pt idx="58">
                <c:v>19.652999999999999</c:v>
              </c:pt>
              <c:pt idx="59">
                <c:v>19.510999999999999</c:v>
              </c:pt>
              <c:pt idx="60">
                <c:v>20.337000000000007</c:v>
              </c:pt>
              <c:pt idx="61">
                <c:v>20.754000000000001</c:v>
              </c:pt>
              <c:pt idx="62">
                <c:v>20.387</c:v>
              </c:pt>
              <c:pt idx="63">
                <c:v>19.956</c:v>
              </c:pt>
              <c:pt idx="64">
                <c:v>19.513999999999999</c:v>
              </c:pt>
              <c:pt idx="65">
                <c:v>19.492999999999988</c:v>
              </c:pt>
              <c:pt idx="66">
                <c:v>19.030999999999999</c:v>
              </c:pt>
              <c:pt idx="67">
                <c:v>19.100000000000001</c:v>
              </c:pt>
              <c:pt idx="68">
                <c:v>19.617000000000008</c:v>
              </c:pt>
              <c:pt idx="69">
                <c:v>20.901999999999994</c:v>
              </c:pt>
              <c:pt idx="70">
                <c:v>23.125</c:v>
              </c:pt>
              <c:pt idx="71">
                <c:v>24.202999999999992</c:v>
              </c:pt>
              <c:pt idx="72">
                <c:v>27.810000000000006</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40.128000000000014</c:v>
              </c:pt>
              <c:pt idx="86">
                <c:v>41.216000000000001</c:v>
              </c:pt>
              <c:pt idx="87">
                <c:v>40.607000000000006</c:v>
              </c:pt>
              <c:pt idx="88">
                <c:v>38.798000000000016</c:v>
              </c:pt>
              <c:pt idx="89">
                <c:v>37.190000000000012</c:v>
              </c:pt>
              <c:pt idx="90">
                <c:v>35.759</c:v>
              </c:pt>
              <c:pt idx="91">
                <c:v>34.718000000000011</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32.816999999999993</c:v>
              </c:pt>
              <c:pt idx="103">
                <c:v>32.464000000000006</c:v>
              </c:pt>
              <c:pt idx="104">
                <c:v>33.67</c:v>
              </c:pt>
              <c:pt idx="105">
                <c:v>35.363</c:v>
              </c:pt>
              <c:pt idx="106">
                <c:v>37.819000000000003</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42.698000000000015</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pt idx="132">
                <c:v>36.105000000000011</c:v>
              </c:pt>
              <c:pt idx="133">
                <c:v>36.338000000000001</c:v>
              </c:pt>
              <c:pt idx="134">
                <c:v>35.772000000000013</c:v>
              </c:pt>
              <c:pt idx="135">
                <c:v>33.590000000000003</c:v>
              </c:pt>
              <c:pt idx="136">
                <c:v>31.253</c:v>
              </c:pt>
              <c:pt idx="137">
                <c:v>29.228999999999992</c:v>
              </c:pt>
              <c:pt idx="138">
                <c:v>29.228999999999992</c:v>
              </c:pt>
              <c:pt idx="139">
                <c:v>27.5</c:v>
              </c:pt>
              <c:pt idx="140">
                <c:v>27.024000000000001</c:v>
              </c:pt>
              <c:pt idx="141">
                <c:v>27.509</c:v>
              </c:pt>
              <c:pt idx="142">
                <c:v>28.446999999999992</c:v>
              </c:pt>
            </c:numLit>
          </c:val>
        </c:ser>
        <c:marker val="1"/>
        <c:axId val="171613568"/>
        <c:axId val="171619456"/>
      </c:lineChart>
      <c:catAx>
        <c:axId val="17161356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1619456"/>
        <c:crosses val="autoZero"/>
        <c:auto val="1"/>
        <c:lblAlgn val="ctr"/>
        <c:lblOffset val="100"/>
        <c:tickLblSkip val="1"/>
        <c:tickMarkSkip val="1"/>
      </c:catAx>
      <c:valAx>
        <c:axId val="171619456"/>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161356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1.6953799449767586E-2"/>
                  <c:y val="-0.10619591905850483"/>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c:formatCode>
              <c:ptCount val="143"/>
              <c:pt idx="0">
                <c:v>-40.656553151445841</c:v>
              </c:pt>
              <c:pt idx="1">
                <c:v>-41.214058078945854</c:v>
              </c:pt>
              <c:pt idx="2">
                <c:v>-44.976747058279152</c:v>
              </c:pt>
              <c:pt idx="3">
                <c:v>-45.234277404945836</c:v>
              </c:pt>
              <c:pt idx="4">
                <c:v>-45.259027344612484</c:v>
              </c:pt>
              <c:pt idx="5">
                <c:v>-45.314223864445822</c:v>
              </c:pt>
              <c:pt idx="6">
                <c:v>-44.13597141544583</c:v>
              </c:pt>
              <c:pt idx="7">
                <c:v>-43.534217282945832</c:v>
              </c:pt>
              <c:pt idx="8">
                <c:v>-41.660191469612478</c:v>
              </c:pt>
              <c:pt idx="9">
                <c:v>-41.100439201945839</c:v>
              </c:pt>
              <c:pt idx="10">
                <c:v>-39.582710760779186</c:v>
              </c:pt>
              <c:pt idx="11">
                <c:v>-38.631343390779179</c:v>
              </c:pt>
              <c:pt idx="12">
                <c:v>-37.740158558612492</c:v>
              </c:pt>
              <c:pt idx="13">
                <c:v>-37.590058761445839</c:v>
              </c:pt>
              <c:pt idx="14">
                <c:v>-37.437750799279172</c:v>
              </c:pt>
              <c:pt idx="15">
                <c:v>-37.182582535112495</c:v>
              </c:pt>
              <c:pt idx="16">
                <c:v>-36.923448312112505</c:v>
              </c:pt>
              <c:pt idx="17">
                <c:v>-36.509974817445837</c:v>
              </c:pt>
              <c:pt idx="18">
                <c:v>-36.401597249779172</c:v>
              </c:pt>
              <c:pt idx="19">
                <c:v>-35.819691404279155</c:v>
              </c:pt>
              <c:pt idx="20">
                <c:v>-35.316766580945824</c:v>
              </c:pt>
              <c:pt idx="21">
                <c:v>-35.139144330945868</c:v>
              </c:pt>
              <c:pt idx="22">
                <c:v>-34.440800017112473</c:v>
              </c:pt>
              <c:pt idx="23">
                <c:v>-33.647479143945837</c:v>
              </c:pt>
              <c:pt idx="24">
                <c:v>-32.4607939161125</c:v>
              </c:pt>
              <c:pt idx="25">
                <c:v>-32.314980965112476</c:v>
              </c:pt>
              <c:pt idx="26">
                <c:v>-32.910870379279153</c:v>
              </c:pt>
              <c:pt idx="27">
                <c:v>-31.862682703112494</c:v>
              </c:pt>
              <c:pt idx="28">
                <c:v>-31.88592601227916</c:v>
              </c:pt>
              <c:pt idx="29">
                <c:v>-31.426721602612503</c:v>
              </c:pt>
              <c:pt idx="30">
                <c:v>-31.483465519112503</c:v>
              </c:pt>
              <c:pt idx="31">
                <c:v>-31.563140761945824</c:v>
              </c:pt>
              <c:pt idx="32">
                <c:v>-32.747966472279153</c:v>
              </c:pt>
              <c:pt idx="33">
                <c:v>-34.141855309445837</c:v>
              </c:pt>
              <c:pt idx="34">
                <c:v>-35.374203189612459</c:v>
              </c:pt>
              <c:pt idx="35">
                <c:v>-35.367465822612473</c:v>
              </c:pt>
              <c:pt idx="36">
                <c:v>-36.680588027945838</c:v>
              </c:pt>
              <c:pt idx="37">
                <c:v>-36.477079701445824</c:v>
              </c:pt>
              <c:pt idx="38">
                <c:v>-36.767359097279169</c:v>
              </c:pt>
              <c:pt idx="39">
                <c:v>-36.702799630112509</c:v>
              </c:pt>
              <c:pt idx="40">
                <c:v>-38.040372457445841</c:v>
              </c:pt>
              <c:pt idx="41">
                <c:v>-39.116453449612479</c:v>
              </c:pt>
              <c:pt idx="42">
                <c:v>-39.609563988445856</c:v>
              </c:pt>
              <c:pt idx="43">
                <c:v>-39.310803298279154</c:v>
              </c:pt>
              <c:pt idx="44">
                <c:v>-38.799744560779182</c:v>
              </c:pt>
              <c:pt idx="45">
                <c:v>-38.816165082445835</c:v>
              </c:pt>
              <c:pt idx="46">
                <c:v>-37.842796034945856</c:v>
              </c:pt>
              <c:pt idx="47">
                <c:v>-37.974206218779166</c:v>
              </c:pt>
              <c:pt idx="48">
                <c:v>-36.198430656612494</c:v>
              </c:pt>
              <c:pt idx="49">
                <c:v>-36.266731928112513</c:v>
              </c:pt>
              <c:pt idx="50">
                <c:v>-34.380212716445854</c:v>
              </c:pt>
              <c:pt idx="51">
                <c:v>-34.185445260112495</c:v>
              </c:pt>
              <c:pt idx="52">
                <c:v>-32.362901532112495</c:v>
              </c:pt>
              <c:pt idx="53">
                <c:v>-32.181805020779173</c:v>
              </c:pt>
              <c:pt idx="54">
                <c:v>-32.130212051779182</c:v>
              </c:pt>
              <c:pt idx="55">
                <c:v>-31.02615268544583</c:v>
              </c:pt>
              <c:pt idx="56">
                <c:v>-29.881865899945836</c:v>
              </c:pt>
              <c:pt idx="57">
                <c:v>-29.099220130779166</c:v>
              </c:pt>
              <c:pt idx="58">
                <c:v>-31.528295846612508</c:v>
              </c:pt>
              <c:pt idx="59">
                <c:v>-32.087712877112494</c:v>
              </c:pt>
              <c:pt idx="60">
                <c:v>-31.777965293945837</c:v>
              </c:pt>
              <c:pt idx="61">
                <c:v>-29.718463292445829</c:v>
              </c:pt>
              <c:pt idx="62">
                <c:v>-28.288181471612504</c:v>
              </c:pt>
              <c:pt idx="63">
                <c:v>-27.400660208445828</c:v>
              </c:pt>
              <c:pt idx="64">
                <c:v>-27.182682132279165</c:v>
              </c:pt>
              <c:pt idx="65">
                <c:v>-28.057500970445833</c:v>
              </c:pt>
              <c:pt idx="66">
                <c:v>-29.228654209779169</c:v>
              </c:pt>
              <c:pt idx="67">
                <c:v>-30.744014264445831</c:v>
              </c:pt>
              <c:pt idx="68">
                <c:v>-31.796595993112504</c:v>
              </c:pt>
              <c:pt idx="69">
                <c:v>-32.538833103112495</c:v>
              </c:pt>
              <c:pt idx="70">
                <c:v>-34.013346942112506</c:v>
              </c:pt>
              <c:pt idx="71">
                <c:v>-35.734721564945836</c:v>
              </c:pt>
              <c:pt idx="72">
                <c:v>-37.37112381727917</c:v>
              </c:pt>
              <c:pt idx="73">
                <c:v>-37.717059548445839</c:v>
              </c:pt>
              <c:pt idx="74">
                <c:v>-38.542227613112487</c:v>
              </c:pt>
              <c:pt idx="75">
                <c:v>-39.766608715279169</c:v>
              </c:pt>
              <c:pt idx="76">
                <c:v>-37.799435933102806</c:v>
              </c:pt>
              <c:pt idx="77">
                <c:v>-35.096326584326391</c:v>
              </c:pt>
              <c:pt idx="78">
                <c:v>-33.526948617900011</c:v>
              </c:pt>
              <c:pt idx="79">
                <c:v>-33.424127169466637</c:v>
              </c:pt>
              <c:pt idx="80">
                <c:v>-34.890695185699997</c:v>
              </c:pt>
              <c:pt idx="81">
                <c:v>-34.117771677733302</c:v>
              </c:pt>
              <c:pt idx="82">
                <c:v>-35.280637528666638</c:v>
              </c:pt>
              <c:pt idx="83">
                <c:v>-35.577994070850004</c:v>
              </c:pt>
              <c:pt idx="84">
                <c:v>-37.618665504466648</c:v>
              </c:pt>
              <c:pt idx="85">
                <c:v>-38.722564868683328</c:v>
              </c:pt>
              <c:pt idx="86">
                <c:v>-40.228228920533354</c:v>
              </c:pt>
              <c:pt idx="87">
                <c:v>-40.843319420683315</c:v>
              </c:pt>
              <c:pt idx="88">
                <c:v>-41.930029057849985</c:v>
              </c:pt>
              <c:pt idx="89">
                <c:v>-41.44637235335</c:v>
              </c:pt>
              <c:pt idx="90">
                <c:v>-40.859709182483321</c:v>
              </c:pt>
              <c:pt idx="91">
                <c:v>-41.324485640950002</c:v>
              </c:pt>
              <c:pt idx="92">
                <c:v>-41.668441756200004</c:v>
              </c:pt>
              <c:pt idx="93">
                <c:v>-43.467932641050012</c:v>
              </c:pt>
              <c:pt idx="94">
                <c:v>-44.111547765216628</c:v>
              </c:pt>
              <c:pt idx="95">
                <c:v>-45.777170597016656</c:v>
              </c:pt>
              <c:pt idx="96">
                <c:v>-46.566470047500012</c:v>
              </c:pt>
              <c:pt idx="97">
                <c:v>-48.183720336216659</c:v>
              </c:pt>
              <c:pt idx="98">
                <c:v>-49.705230119333329</c:v>
              </c:pt>
              <c:pt idx="99">
                <c:v>-51.231187207616642</c:v>
              </c:pt>
              <c:pt idx="100">
                <c:v>-52.709241926250002</c:v>
              </c:pt>
              <c:pt idx="101">
                <c:v>-54.455263799666618</c:v>
              </c:pt>
              <c:pt idx="102">
                <c:v>-55.462297404666636</c:v>
              </c:pt>
              <c:pt idx="103">
                <c:v>-57.378654870133325</c:v>
              </c:pt>
              <c:pt idx="104">
                <c:v>-59.421818041983336</c:v>
              </c:pt>
              <c:pt idx="105">
                <c:v>-61.873256953633309</c:v>
              </c:pt>
              <c:pt idx="106">
                <c:v>-64.049864719416675</c:v>
              </c:pt>
              <c:pt idx="107">
                <c:v>-65.333285550633306</c:v>
              </c:pt>
              <c:pt idx="108">
                <c:v>-66.963638661566662</c:v>
              </c:pt>
              <c:pt idx="109">
                <c:v>-67.814746248500001</c:v>
              </c:pt>
              <c:pt idx="110">
                <c:v>-68.918423668016729</c:v>
              </c:pt>
              <c:pt idx="111">
                <c:v>-69.669194914199963</c:v>
              </c:pt>
              <c:pt idx="112">
                <c:v>-70.675677838033252</c:v>
              </c:pt>
              <c:pt idx="113">
                <c:v>-71.205791421766648</c:v>
              </c:pt>
              <c:pt idx="114">
                <c:v>-71.548621956250003</c:v>
              </c:pt>
              <c:pt idx="115">
                <c:v>-70.295351629416672</c:v>
              </c:pt>
              <c:pt idx="116">
                <c:v>-70.503264974066667</c:v>
              </c:pt>
              <c:pt idx="117">
                <c:v>-71.286869064766677</c:v>
              </c:pt>
              <c:pt idx="118">
                <c:v>-72.007205062850005</c:v>
              </c:pt>
              <c:pt idx="119">
                <c:v>-70.848084460366692</c:v>
              </c:pt>
              <c:pt idx="120">
                <c:v>-69.158569949766672</c:v>
              </c:pt>
              <c:pt idx="121">
                <c:v>-67.177355201283319</c:v>
              </c:pt>
              <c:pt idx="122">
                <c:v>-65.917027422083336</c:v>
              </c:pt>
              <c:pt idx="123">
                <c:v>-64.009473413166646</c:v>
              </c:pt>
              <c:pt idx="124">
                <c:v>-63.351945680049994</c:v>
              </c:pt>
              <c:pt idx="125">
                <c:v>-61.901653691499995</c:v>
              </c:pt>
              <c:pt idx="126">
                <c:v>-61.50456797753332</c:v>
              </c:pt>
              <c:pt idx="127">
                <c:v>-58.390520749150014</c:v>
              </c:pt>
              <c:pt idx="128">
                <c:v>-55.662713711866672</c:v>
              </c:pt>
              <c:pt idx="129">
                <c:v>-52.192526099800013</c:v>
              </c:pt>
              <c:pt idx="130">
                <c:v>-50.59286345524999</c:v>
              </c:pt>
              <c:pt idx="131">
                <c:v>-50.169290499383315</c:v>
              </c:pt>
              <c:pt idx="132">
                <c:v>-48.830171207833324</c:v>
              </c:pt>
              <c:pt idx="133">
                <c:v>-47.896478903116659</c:v>
              </c:pt>
              <c:pt idx="134">
                <c:v>-47.167341608200005</c:v>
              </c:pt>
              <c:pt idx="135">
                <c:v>-48.100391508900003</c:v>
              </c:pt>
              <c:pt idx="136">
                <c:v>-48.061165924000015</c:v>
              </c:pt>
              <c:pt idx="137">
                <c:v>-46.336595225250001</c:v>
              </c:pt>
              <c:pt idx="138">
                <c:v>-44.567770235083337</c:v>
              </c:pt>
              <c:pt idx="139">
                <c:v>-44.476497414233307</c:v>
              </c:pt>
              <c:pt idx="140">
                <c:v>-44.870561068699985</c:v>
              </c:pt>
              <c:pt idx="141">
                <c:v>-43.414604947799994</c:v>
              </c:pt>
              <c:pt idx="142">
                <c:v>-42.864327673799991</c:v>
              </c:pt>
            </c:numLit>
          </c:val>
        </c:ser>
        <c:ser>
          <c:idx val="1"/>
          <c:order val="1"/>
          <c:tx>
            <c:v>industria</c:v>
          </c:tx>
          <c:spPr>
            <a:ln w="25400">
              <a:solidFill>
                <a:schemeClr val="tx2"/>
              </a:solidFill>
              <a:prstDash val="solid"/>
            </a:ln>
          </c:spPr>
          <c:marker>
            <c:symbol val="none"/>
          </c:marker>
          <c:dLbls>
            <c:dLbl>
              <c:idx val="3"/>
              <c:layout>
                <c:manualLayout>
                  <c:x val="0.42296334946083541"/>
                  <c:y val="0.26953969463494482"/>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c:formatCode>
              <c:ptCount val="143"/>
              <c:pt idx="0">
                <c:v>-12.894649629746368</c:v>
              </c:pt>
              <c:pt idx="1">
                <c:v>-13.814512214207907</c:v>
              </c:pt>
              <c:pt idx="2">
                <c:v>-15.792235298336104</c:v>
              </c:pt>
              <c:pt idx="3">
                <c:v>-17.464118824669431</c:v>
              </c:pt>
              <c:pt idx="4">
                <c:v>-17.736084076002779</c:v>
              </c:pt>
              <c:pt idx="5">
                <c:v>-15.814560841558327</c:v>
              </c:pt>
              <c:pt idx="6">
                <c:v>-13.192267413002773</c:v>
              </c:pt>
              <c:pt idx="7">
                <c:v>-11.477421962113878</c:v>
              </c:pt>
              <c:pt idx="8">
                <c:v>-10.699043221558327</c:v>
              </c:pt>
              <c:pt idx="9">
                <c:v>-11.03906150644722</c:v>
              </c:pt>
              <c:pt idx="10">
                <c:v>-12.132810410224996</c:v>
              </c:pt>
              <c:pt idx="11">
                <c:v>-11.908779430336102</c:v>
              </c:pt>
              <c:pt idx="12">
                <c:v>-10.50694361478055</c:v>
              </c:pt>
              <c:pt idx="13">
                <c:v>-9.2910611930027667</c:v>
              </c:pt>
              <c:pt idx="14">
                <c:v>-9.314372210891662</c:v>
              </c:pt>
              <c:pt idx="15">
                <c:v>-9.7255511873361034</c:v>
              </c:pt>
              <c:pt idx="16">
                <c:v>-8.8841934460027705</c:v>
              </c:pt>
              <c:pt idx="17">
                <c:v>-7.2890351132249966</c:v>
              </c:pt>
              <c:pt idx="18">
                <c:v>-5.780621534447218</c:v>
              </c:pt>
              <c:pt idx="19">
                <c:v>-4.0353874943361099</c:v>
              </c:pt>
              <c:pt idx="20">
                <c:v>-4.6273889165583277</c:v>
              </c:pt>
              <c:pt idx="21">
                <c:v>-5.5803907841138889</c:v>
              </c:pt>
              <c:pt idx="22">
                <c:v>-6.8136172127805485</c:v>
              </c:pt>
              <c:pt idx="23">
                <c:v>-7.9125774093361052</c:v>
              </c:pt>
              <c:pt idx="24">
                <c:v>-7.7853333644472178</c:v>
              </c:pt>
              <c:pt idx="25">
                <c:v>-9.1506266980027728</c:v>
              </c:pt>
              <c:pt idx="26">
                <c:v>-9.2554440573361116</c:v>
              </c:pt>
              <c:pt idx="27">
                <c:v>-8.447280406558324</c:v>
              </c:pt>
              <c:pt idx="28">
                <c:v>-8.132814421558324</c:v>
              </c:pt>
              <c:pt idx="29">
                <c:v>-8.5525800297805539</c:v>
              </c:pt>
              <c:pt idx="30">
                <c:v>-11.020311848780548</c:v>
              </c:pt>
              <c:pt idx="31">
                <c:v>-10.515397379336106</c:v>
              </c:pt>
              <c:pt idx="32">
                <c:v>-9.1032418255583281</c:v>
              </c:pt>
              <c:pt idx="33">
                <c:v>-6.4238454485583274</c:v>
              </c:pt>
              <c:pt idx="34">
                <c:v>-5.5554049295583265</c:v>
              </c:pt>
              <c:pt idx="35">
                <c:v>-5.7405350130027726</c:v>
              </c:pt>
              <c:pt idx="36">
                <c:v>-6.6287026184472158</c:v>
              </c:pt>
              <c:pt idx="37">
                <c:v>-7.0996694242249987</c:v>
              </c:pt>
              <c:pt idx="38">
                <c:v>-7.8117354478916612</c:v>
              </c:pt>
              <c:pt idx="39">
                <c:v>-8.4413225008916566</c:v>
              </c:pt>
              <c:pt idx="40">
                <c:v>-8.7481922821138767</c:v>
              </c:pt>
              <c:pt idx="41">
                <c:v>-7.5657258764472139</c:v>
              </c:pt>
              <c:pt idx="42">
                <c:v>-5.6643135855583298</c:v>
              </c:pt>
              <c:pt idx="43">
                <c:v>-4.5526463070027754</c:v>
              </c:pt>
              <c:pt idx="44">
                <c:v>-3.6115828280027742</c:v>
              </c:pt>
              <c:pt idx="45">
                <c:v>-4.2718863020027733</c:v>
              </c:pt>
              <c:pt idx="46">
                <c:v>-3.2107220557805531</c:v>
              </c:pt>
              <c:pt idx="47">
                <c:v>-3.5480049761138837</c:v>
              </c:pt>
              <c:pt idx="48">
                <c:v>-2.3747974281138844</c:v>
              </c:pt>
              <c:pt idx="49">
                <c:v>-1.6500568236694411</c:v>
              </c:pt>
              <c:pt idx="50">
                <c:v>-0.2356850526694414</c:v>
              </c:pt>
              <c:pt idx="51">
                <c:v>0.25550499710833635</c:v>
              </c:pt>
              <c:pt idx="52">
                <c:v>0.22050807855278071</c:v>
              </c:pt>
              <c:pt idx="53">
                <c:v>0.49007499755278094</c:v>
              </c:pt>
              <c:pt idx="54">
                <c:v>-0.22884642422499701</c:v>
              </c:pt>
              <c:pt idx="55">
                <c:v>-0.33380724078055263</c:v>
              </c:pt>
              <c:pt idx="56">
                <c:v>5.7747300997225234E-2</c:v>
              </c:pt>
              <c:pt idx="57">
                <c:v>0.52722552666389233</c:v>
              </c:pt>
              <c:pt idx="58">
                <c:v>1.0642510443305591</c:v>
              </c:pt>
              <c:pt idx="59">
                <c:v>0.83984852610833671</c:v>
              </c:pt>
              <c:pt idx="60">
                <c:v>1.1374114061083371</c:v>
              </c:pt>
              <c:pt idx="61">
                <c:v>0.68136901510833703</c:v>
              </c:pt>
              <c:pt idx="62">
                <c:v>-0.22824343066944094</c:v>
              </c:pt>
              <c:pt idx="63">
                <c:v>-1.4953626586694406</c:v>
              </c:pt>
              <c:pt idx="64">
                <c:v>-4.2584340353361076</c:v>
              </c:pt>
              <c:pt idx="65">
                <c:v>-6.3416172447805508</c:v>
              </c:pt>
              <c:pt idx="66">
                <c:v>-7.1252775688916605</c:v>
              </c:pt>
              <c:pt idx="67">
                <c:v>-5.5817154642249953</c:v>
              </c:pt>
              <c:pt idx="68">
                <c:v>-6.5134103747805492</c:v>
              </c:pt>
              <c:pt idx="69">
                <c:v>-11.679146542225002</c:v>
              </c:pt>
              <c:pt idx="70">
                <c:v>-18.885089283113871</c:v>
              </c:pt>
              <c:pt idx="71">
                <c:v>-25.768364616113882</c:v>
              </c:pt>
              <c:pt idx="72">
                <c:v>-29.672488007113884</c:v>
              </c:pt>
              <c:pt idx="73">
                <c:v>-32.84178532655833</c:v>
              </c:pt>
              <c:pt idx="74">
                <c:v>-31.846989435669439</c:v>
              </c:pt>
              <c:pt idx="75">
                <c:v>-32.464343979113885</c:v>
              </c:pt>
              <c:pt idx="76">
                <c:v>-30.36689847914629</c:v>
              </c:pt>
              <c:pt idx="77">
                <c:v>-29.908223386078692</c:v>
              </c:pt>
              <c:pt idx="78">
                <c:v>-26.579443543688882</c:v>
              </c:pt>
              <c:pt idx="79">
                <c:v>-23.693927459055562</c:v>
              </c:pt>
              <c:pt idx="80">
                <c:v>-19.373024006777779</c:v>
              </c:pt>
              <c:pt idx="81">
                <c:v>-16.700128888066669</c:v>
              </c:pt>
              <c:pt idx="82">
                <c:v>-15.413275638844446</c:v>
              </c:pt>
              <c:pt idx="83">
                <c:v>-16.267846156111109</c:v>
              </c:pt>
              <c:pt idx="84">
                <c:v>-16.009496990888888</c:v>
              </c:pt>
              <c:pt idx="85">
                <c:v>-15.556497624066674</c:v>
              </c:pt>
              <c:pt idx="86">
                <c:v>-14.580673517722223</c:v>
              </c:pt>
              <c:pt idx="87">
                <c:v>-13.608452596922225</c:v>
              </c:pt>
              <c:pt idx="88">
                <c:v>-13.454845737700003</c:v>
              </c:pt>
              <c:pt idx="89">
                <c:v>-13.654990830311112</c:v>
              </c:pt>
              <c:pt idx="90">
                <c:v>-13.094063244811107</c:v>
              </c:pt>
              <c:pt idx="91">
                <c:v>-11.586933488177774</c:v>
              </c:pt>
              <c:pt idx="92">
                <c:v>-9.0197501967333338</c:v>
              </c:pt>
              <c:pt idx="93">
                <c:v>-9.0494449290555554</c:v>
              </c:pt>
              <c:pt idx="94">
                <c:v>-9.2724472892333374</c:v>
              </c:pt>
              <c:pt idx="95">
                <c:v>-11.002602085333335</c:v>
              </c:pt>
              <c:pt idx="96">
                <c:v>-10.557472290822224</c:v>
              </c:pt>
              <c:pt idx="97">
                <c:v>-10.124751519999998</c:v>
              </c:pt>
              <c:pt idx="98">
                <c:v>-10.811239338444452</c:v>
              </c:pt>
              <c:pt idx="99">
                <c:v>-11.572344107600005</c:v>
              </c:pt>
              <c:pt idx="100">
                <c:v>-13.838709473311113</c:v>
              </c:pt>
              <c:pt idx="101">
                <c:v>-15.055582972688899</c:v>
              </c:pt>
              <c:pt idx="102">
                <c:v>-14.303631194411112</c:v>
              </c:pt>
              <c:pt idx="103">
                <c:v>-14.83386131118889</c:v>
              </c:pt>
              <c:pt idx="104">
                <c:v>-16.113379133088891</c:v>
              </c:pt>
              <c:pt idx="105">
                <c:v>-18.581109179788889</c:v>
              </c:pt>
              <c:pt idx="106">
                <c:v>-19.790630864811103</c:v>
              </c:pt>
              <c:pt idx="107">
                <c:v>-20.614783131900001</c:v>
              </c:pt>
              <c:pt idx="108">
                <c:v>-22.120104191555566</c:v>
              </c:pt>
              <c:pt idx="109">
                <c:v>-22.498861051311113</c:v>
              </c:pt>
              <c:pt idx="110">
                <c:v>-21.485193642566653</c:v>
              </c:pt>
              <c:pt idx="111">
                <c:v>-20.629071470133329</c:v>
              </c:pt>
              <c:pt idx="112">
                <c:v>-20.853185030855563</c:v>
              </c:pt>
              <c:pt idx="113">
                <c:v>-20.537929312733329</c:v>
              </c:pt>
              <c:pt idx="114">
                <c:v>-20.693148923055563</c:v>
              </c:pt>
              <c:pt idx="115">
                <c:v>-18.569553068244453</c:v>
              </c:pt>
              <c:pt idx="116">
                <c:v>-18.473197132611109</c:v>
              </c:pt>
              <c:pt idx="117">
                <c:v>-18.8795061225</c:v>
              </c:pt>
              <c:pt idx="118">
                <c:v>-20.741225307222223</c:v>
              </c:pt>
              <c:pt idx="119">
                <c:v>-20.429843745944442</c:v>
              </c:pt>
              <c:pt idx="120">
                <c:v>-20.072747168466666</c:v>
              </c:pt>
              <c:pt idx="121">
                <c:v>-19.094751966188891</c:v>
              </c:pt>
              <c:pt idx="122">
                <c:v>-18.787166261444444</c:v>
              </c:pt>
              <c:pt idx="123">
                <c:v>-18.251145998355558</c:v>
              </c:pt>
              <c:pt idx="124">
                <c:v>-17.359867481877796</c:v>
              </c:pt>
              <c:pt idx="125">
                <c:v>-17.02604983695554</c:v>
              </c:pt>
              <c:pt idx="126">
                <c:v>-15.866442775466673</c:v>
              </c:pt>
              <c:pt idx="127">
                <c:v>-14.302263257477776</c:v>
              </c:pt>
              <c:pt idx="128">
                <c:v>-12.445483641155555</c:v>
              </c:pt>
              <c:pt idx="129">
                <c:v>-11.561596206600006</c:v>
              </c:pt>
              <c:pt idx="130">
                <c:v>-11.175746535077785</c:v>
              </c:pt>
              <c:pt idx="131">
                <c:v>-10.349275551677778</c:v>
              </c:pt>
              <c:pt idx="132">
                <c:v>-8.8408497201888849</c:v>
              </c:pt>
              <c:pt idx="133">
                <c:v>-8.5182692304666663</c:v>
              </c:pt>
              <c:pt idx="134">
                <c:v>-8.1771397255777742</c:v>
              </c:pt>
              <c:pt idx="135">
                <c:v>-7.9984465381111107</c:v>
              </c:pt>
              <c:pt idx="136">
                <c:v>-7.70275144621111</c:v>
              </c:pt>
              <c:pt idx="137">
                <c:v>-8.4165684898777737</c:v>
              </c:pt>
              <c:pt idx="138">
                <c:v>-8.3055123319666748</c:v>
              </c:pt>
              <c:pt idx="139">
                <c:v>-7.6437313030777778</c:v>
              </c:pt>
              <c:pt idx="140">
                <c:v>-6.5483811084555557</c:v>
              </c:pt>
              <c:pt idx="141">
                <c:v>-6.4464730595888904</c:v>
              </c:pt>
              <c:pt idx="142">
                <c:v>-6.3435850595555534</c:v>
              </c:pt>
            </c:numLit>
          </c:val>
        </c:ser>
        <c:ser>
          <c:idx val="2"/>
          <c:order val="2"/>
          <c:tx>
            <c:v>comercio</c:v>
          </c:tx>
          <c:spPr>
            <a:ln w="38100">
              <a:solidFill>
                <a:schemeClr val="accent2"/>
              </a:solidFill>
              <a:prstDash val="solid"/>
            </a:ln>
          </c:spPr>
          <c:marker>
            <c:symbol val="none"/>
          </c:marker>
          <c:dLbls>
            <c:dLbl>
              <c:idx val="21"/>
              <c:layout>
                <c:manualLayout>
                  <c:x val="0.48178920406033576"/>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c:formatCode>
              <c:ptCount val="143"/>
              <c:pt idx="0">
                <c:v>-12.64422850368803</c:v>
              </c:pt>
              <c:pt idx="1">
                <c:v>-11.356895569551286</c:v>
              </c:pt>
              <c:pt idx="2">
                <c:v>-11.929716996747867</c:v>
              </c:pt>
              <c:pt idx="3">
                <c:v>-11.812762540944446</c:v>
              </c:pt>
              <c:pt idx="4">
                <c:v>-13.168152400944443</c:v>
              </c:pt>
              <c:pt idx="5">
                <c:v>-12.862671049722225</c:v>
              </c:pt>
              <c:pt idx="6">
                <c:v>-12.617527738833333</c:v>
              </c:pt>
              <c:pt idx="7">
                <c:v>-9.850442059944454</c:v>
              </c:pt>
              <c:pt idx="8">
                <c:v>-7.5704906975000013</c:v>
              </c:pt>
              <c:pt idx="9">
                <c:v>-5.5292983256111139</c:v>
              </c:pt>
              <c:pt idx="10">
                <c:v>-4.7532461715000025</c:v>
              </c:pt>
              <c:pt idx="11">
                <c:v>-4.309980684388889</c:v>
              </c:pt>
              <c:pt idx="12">
                <c:v>-4.0617565865000005</c:v>
              </c:pt>
              <c:pt idx="13">
                <c:v>-5.4672939922777797</c:v>
              </c:pt>
              <c:pt idx="14">
                <c:v>-7.3969139541666662</c:v>
              </c:pt>
              <c:pt idx="15">
                <c:v>-7.9581981479444437</c:v>
              </c:pt>
              <c:pt idx="16">
                <c:v>-4.9361318641666685</c:v>
              </c:pt>
              <c:pt idx="17">
                <c:v>-2.4594452407222209</c:v>
              </c:pt>
              <c:pt idx="18">
                <c:v>-0.49358244105555565</c:v>
              </c:pt>
              <c:pt idx="19">
                <c:v>-1.5493435453888891</c:v>
              </c:pt>
              <c:pt idx="20">
                <c:v>-1.4254134049444438</c:v>
              </c:pt>
              <c:pt idx="21">
                <c:v>-2.7588321770555555</c:v>
              </c:pt>
              <c:pt idx="22">
                <c:v>-3.5684008587222236</c:v>
              </c:pt>
              <c:pt idx="23">
                <c:v>-4.1652912150555546</c:v>
              </c:pt>
              <c:pt idx="24">
                <c:v>-4.5469783764999976</c:v>
              </c:pt>
              <c:pt idx="25">
                <c:v>-5.0007051281666675</c:v>
              </c:pt>
              <c:pt idx="26">
                <c:v>-4.5923616606111111</c:v>
              </c:pt>
              <c:pt idx="27">
                <c:v>-5.2531155791666651</c:v>
              </c:pt>
              <c:pt idx="28">
                <c:v>-5.0214657529444438</c:v>
              </c:pt>
              <c:pt idx="29">
                <c:v>-6.6556841109444447</c:v>
              </c:pt>
              <c:pt idx="30">
                <c:v>-7.9177932588333357</c:v>
              </c:pt>
              <c:pt idx="31">
                <c:v>-9.989931754833334</c:v>
              </c:pt>
              <c:pt idx="32">
                <c:v>-10.727993701833329</c:v>
              </c:pt>
              <c:pt idx="33">
                <c:v>-11.26179589761111</c:v>
              </c:pt>
              <c:pt idx="34">
                <c:v>-11.064035954944448</c:v>
              </c:pt>
              <c:pt idx="35">
                <c:v>-8.7110361677222237</c:v>
              </c:pt>
              <c:pt idx="36">
                <c:v>-6.6059876827222226</c:v>
              </c:pt>
              <c:pt idx="37">
                <c:v>-5.0614514417222223</c:v>
              </c:pt>
              <c:pt idx="38">
                <c:v>-7.5882150550555565</c:v>
              </c:pt>
              <c:pt idx="39">
                <c:v>-7.3407096628333353</c:v>
              </c:pt>
              <c:pt idx="40">
                <c:v>-9.1182424918333318</c:v>
              </c:pt>
              <c:pt idx="41">
                <c:v>-7.2254777655</c:v>
              </c:pt>
              <c:pt idx="42">
                <c:v>-7.5364140112777775</c:v>
              </c:pt>
              <c:pt idx="43">
                <c:v>-6.7530591740555552</c:v>
              </c:pt>
              <c:pt idx="44">
                <c:v>-6.3092627009444477</c:v>
              </c:pt>
              <c:pt idx="45">
                <c:v>-4.243144595166668</c:v>
              </c:pt>
              <c:pt idx="46">
                <c:v>-2.7873310285000019</c:v>
              </c:pt>
              <c:pt idx="47">
                <c:v>-2.9553545078333348</c:v>
              </c:pt>
              <c:pt idx="48">
                <c:v>-4.2712355535000004</c:v>
              </c:pt>
              <c:pt idx="49">
                <c:v>-3.6190950824999999</c:v>
              </c:pt>
              <c:pt idx="50">
                <c:v>-3.6170754234999989</c:v>
              </c:pt>
              <c:pt idx="51">
                <c:v>-3.3612794504999997</c:v>
              </c:pt>
              <c:pt idx="52">
                <c:v>-3.3401121923888879</c:v>
              </c:pt>
              <c:pt idx="53">
                <c:v>-2.5433909897222233</c:v>
              </c:pt>
              <c:pt idx="54">
                <c:v>-2.9501845341666666</c:v>
              </c:pt>
              <c:pt idx="55">
                <c:v>-3.4747224222777775</c:v>
              </c:pt>
              <c:pt idx="56">
                <c:v>-4.2194487567222234</c:v>
              </c:pt>
              <c:pt idx="57">
                <c:v>-3.9104706172777779</c:v>
              </c:pt>
              <c:pt idx="58">
                <c:v>-3.4049019802777782</c:v>
              </c:pt>
              <c:pt idx="59">
                <c:v>-2.4862696371666662</c:v>
              </c:pt>
              <c:pt idx="60">
                <c:v>-2.0519945040555556</c:v>
              </c:pt>
              <c:pt idx="61">
                <c:v>-2.0146762723888885</c:v>
              </c:pt>
              <c:pt idx="62">
                <c:v>-1.6102747722777779</c:v>
              </c:pt>
              <c:pt idx="63">
                <c:v>-2.7745317997222236</c:v>
              </c:pt>
              <c:pt idx="64">
                <c:v>-4.1110787218333353</c:v>
              </c:pt>
              <c:pt idx="65">
                <c:v>-7.6068111717222235</c:v>
              </c:pt>
              <c:pt idx="66">
                <c:v>-9.7862041135000002</c:v>
              </c:pt>
              <c:pt idx="67">
                <c:v>-11.196420603055552</c:v>
              </c:pt>
              <c:pt idx="68">
                <c:v>-11.521319828499999</c:v>
              </c:pt>
              <c:pt idx="69">
                <c:v>-12.598071659388888</c:v>
              </c:pt>
              <c:pt idx="70">
                <c:v>-14.759117230166671</c:v>
              </c:pt>
              <c:pt idx="71">
                <c:v>-17.344652877722211</c:v>
              </c:pt>
              <c:pt idx="72">
                <c:v>-17.995596015944436</c:v>
              </c:pt>
              <c:pt idx="73">
                <c:v>-19.832515527277778</c:v>
              </c:pt>
              <c:pt idx="74">
                <c:v>-20.340502041944436</c:v>
              </c:pt>
              <c:pt idx="75">
                <c:v>-21.325766428722222</c:v>
              </c:pt>
              <c:pt idx="76">
                <c:v>-19.91711796586296</c:v>
              </c:pt>
              <c:pt idx="77">
                <c:v>-17.627054678925923</c:v>
              </c:pt>
              <c:pt idx="78">
                <c:v>-14.845702667077779</c:v>
              </c:pt>
              <c:pt idx="79">
                <c:v>-12.419841391366671</c:v>
              </c:pt>
              <c:pt idx="80">
                <c:v>-9.915875698033334</c:v>
              </c:pt>
              <c:pt idx="81">
                <c:v>-7.6753459380111115</c:v>
              </c:pt>
              <c:pt idx="82">
                <c:v>-6.427563252133333</c:v>
              </c:pt>
              <c:pt idx="83">
                <c:v>-5.8249600762777733</c:v>
              </c:pt>
              <c:pt idx="84">
                <c:v>-5.8367619008111129</c:v>
              </c:pt>
              <c:pt idx="85">
                <c:v>-4.4592684735888923</c:v>
              </c:pt>
              <c:pt idx="86">
                <c:v>-3.857231401088888</c:v>
              </c:pt>
              <c:pt idx="87">
                <c:v>-2.5429779343222227</c:v>
              </c:pt>
              <c:pt idx="88">
                <c:v>-2.4831380261111122</c:v>
              </c:pt>
              <c:pt idx="89">
                <c:v>-2.5240000218</c:v>
              </c:pt>
              <c:pt idx="90">
                <c:v>-3.5323512600222222</c:v>
              </c:pt>
              <c:pt idx="91">
                <c:v>-4.2142870705666668</c:v>
              </c:pt>
              <c:pt idx="92">
                <c:v>-5.6202365064555506</c:v>
              </c:pt>
              <c:pt idx="93">
                <c:v>-6.7496469848555583</c:v>
              </c:pt>
              <c:pt idx="94">
                <c:v>-7.4756525677333334</c:v>
              </c:pt>
              <c:pt idx="95">
                <c:v>-7.8371265303333315</c:v>
              </c:pt>
              <c:pt idx="96">
                <c:v>-7.1252746079555536</c:v>
              </c:pt>
              <c:pt idx="97">
                <c:v>-7.3989094380666671</c:v>
              </c:pt>
              <c:pt idx="98">
                <c:v>-8.5957334035000006</c:v>
              </c:pt>
              <c:pt idx="99">
                <c:v>-11.923109842155553</c:v>
              </c:pt>
              <c:pt idx="100">
                <c:v>-14.896219010266673</c:v>
              </c:pt>
              <c:pt idx="101">
                <c:v>-16.518304442622224</c:v>
              </c:pt>
              <c:pt idx="102">
                <c:v>-18.148140915588886</c:v>
              </c:pt>
              <c:pt idx="103">
                <c:v>-18.567621042255556</c:v>
              </c:pt>
              <c:pt idx="104">
                <c:v>-19.346146814377768</c:v>
              </c:pt>
              <c:pt idx="105">
                <c:v>-19.083172005133317</c:v>
              </c:pt>
              <c:pt idx="106">
                <c:v>-20.834973812544455</c:v>
              </c:pt>
              <c:pt idx="107">
                <c:v>-22.036550836322217</c:v>
              </c:pt>
              <c:pt idx="108">
                <c:v>-22.296546643699987</c:v>
              </c:pt>
              <c:pt idx="109">
                <c:v>-21.218042900455551</c:v>
              </c:pt>
              <c:pt idx="110">
                <c:v>-20.302307204066658</c:v>
              </c:pt>
              <c:pt idx="111">
                <c:v>-19.543192744677771</c:v>
              </c:pt>
              <c:pt idx="112">
                <c:v>-20.187069547577771</c:v>
              </c:pt>
              <c:pt idx="113">
                <c:v>-19.972717876766652</c:v>
              </c:pt>
              <c:pt idx="114">
                <c:v>-20.278620906433321</c:v>
              </c:pt>
              <c:pt idx="115">
                <c:v>-19.710788554833329</c:v>
              </c:pt>
              <c:pt idx="116">
                <c:v>-20.4821255507111</c:v>
              </c:pt>
              <c:pt idx="117">
                <c:v>-20.926651451333321</c:v>
              </c:pt>
              <c:pt idx="118">
                <c:v>-20.115006348200001</c:v>
              </c:pt>
              <c:pt idx="119">
                <c:v>-19.427926100377771</c:v>
              </c:pt>
              <c:pt idx="120">
                <c:v>-19.057757344611115</c:v>
              </c:pt>
              <c:pt idx="121">
                <c:v>-18.536773789555557</c:v>
              </c:pt>
              <c:pt idx="122">
                <c:v>-16.938518476244443</c:v>
              </c:pt>
              <c:pt idx="123">
                <c:v>-15.661078306533328</c:v>
              </c:pt>
              <c:pt idx="124">
                <c:v>-14.701017119266666</c:v>
              </c:pt>
              <c:pt idx="125">
                <c:v>-14.198191973577773</c:v>
              </c:pt>
              <c:pt idx="126">
                <c:v>-12.703036751711112</c:v>
              </c:pt>
              <c:pt idx="127">
                <c:v>-11.522255014955553</c:v>
              </c:pt>
              <c:pt idx="128">
                <c:v>-9.5442003808333293</c:v>
              </c:pt>
              <c:pt idx="129">
                <c:v>-7.6595704097888886</c:v>
              </c:pt>
              <c:pt idx="130">
                <c:v>-5.4797823523111129</c:v>
              </c:pt>
              <c:pt idx="131">
                <c:v>-3.6884936328555562</c:v>
              </c:pt>
              <c:pt idx="132">
                <c:v>-2.9926603950888864</c:v>
              </c:pt>
              <c:pt idx="133">
                <c:v>-1.9041778969111121</c:v>
              </c:pt>
              <c:pt idx="134">
                <c:v>-1.3355725274777781</c:v>
              </c:pt>
              <c:pt idx="135">
                <c:v>-0.49891728432222243</c:v>
              </c:pt>
              <c:pt idx="136">
                <c:v>-0.38644116406666684</c:v>
              </c:pt>
              <c:pt idx="137">
                <c:v>-0.65397564661111185</c:v>
              </c:pt>
              <c:pt idx="138">
                <c:v>-1.0530853649888896</c:v>
              </c:pt>
              <c:pt idx="139">
                <c:v>-1.6748772321000001</c:v>
              </c:pt>
              <c:pt idx="140">
                <c:v>-1.8557649324777779</c:v>
              </c:pt>
              <c:pt idx="141">
                <c:v>-1.1976561402666672</c:v>
              </c:pt>
              <c:pt idx="142">
                <c:v>-1.0001429132333339</c:v>
              </c:pt>
            </c:numLit>
          </c:val>
        </c:ser>
        <c:ser>
          <c:idx val="3"/>
          <c:order val="3"/>
          <c:tx>
            <c:v>servicos</c:v>
          </c:tx>
          <c:spPr>
            <a:ln w="25400">
              <a:solidFill>
                <a:srgbClr val="333333"/>
              </a:solidFill>
              <a:prstDash val="solid"/>
            </a:ln>
          </c:spPr>
          <c:marker>
            <c:symbol val="none"/>
          </c:marker>
          <c:dLbls>
            <c:dLbl>
              <c:idx val="20"/>
              <c:layout>
                <c:manualLayout>
                  <c:x val="-4.3550580273851308E-3"/>
                  <c:y val="-8.3758643072841754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c:formatCode>
              <c:ptCount val="143"/>
              <c:pt idx="0">
                <c:v>-6.7743118749999978</c:v>
              </c:pt>
              <c:pt idx="1">
                <c:v>-5.6079479299999981</c:v>
              </c:pt>
              <c:pt idx="2">
                <c:v>-9.8097768572222286</c:v>
              </c:pt>
              <c:pt idx="3">
                <c:v>-13.148268377444442</c:v>
              </c:pt>
              <c:pt idx="4">
                <c:v>-17.008977573111103</c:v>
              </c:pt>
              <c:pt idx="5">
                <c:v>-15.848501811444446</c:v>
              </c:pt>
              <c:pt idx="6">
                <c:v>-14.998348537222222</c:v>
              </c:pt>
              <c:pt idx="7">
                <c:v>-11.314191643222223</c:v>
              </c:pt>
              <c:pt idx="8">
                <c:v>-13.386616411222228</c:v>
              </c:pt>
              <c:pt idx="9">
                <c:v>-10.913116105</c:v>
              </c:pt>
              <c:pt idx="10">
                <c:v>-10.249923884111105</c:v>
              </c:pt>
              <c:pt idx="11">
                <c:v>-6.0989462743333336</c:v>
              </c:pt>
              <c:pt idx="12">
                <c:v>-6.8480338821111113</c:v>
              </c:pt>
              <c:pt idx="13">
                <c:v>-6.5019641554444458</c:v>
              </c:pt>
              <c:pt idx="14">
                <c:v>-3.3288895829999992</c:v>
              </c:pt>
              <c:pt idx="15">
                <c:v>2.3820391288888874</c:v>
              </c:pt>
              <c:pt idx="16">
                <c:v>5.8020716379999993</c:v>
              </c:pt>
              <c:pt idx="17">
                <c:v>5.1580058627777756</c:v>
              </c:pt>
              <c:pt idx="18">
                <c:v>1.9573715180000002</c:v>
              </c:pt>
              <c:pt idx="19">
                <c:v>1.6589349611111115</c:v>
              </c:pt>
              <c:pt idx="20">
                <c:v>0.19288393844444451</c:v>
              </c:pt>
              <c:pt idx="21">
                <c:v>-1.2467098136666659</c:v>
              </c:pt>
              <c:pt idx="22">
                <c:v>-2.3104466136666648</c:v>
              </c:pt>
              <c:pt idx="23">
                <c:v>-2.9440436321111108</c:v>
              </c:pt>
              <c:pt idx="24">
                <c:v>-3.6293924238888873</c:v>
              </c:pt>
              <c:pt idx="25">
                <c:v>-4.0906866922222234</c:v>
              </c:pt>
              <c:pt idx="26">
                <c:v>-4.7213778874444454</c:v>
              </c:pt>
              <c:pt idx="27">
                <c:v>-5.4075417337777774</c:v>
              </c:pt>
              <c:pt idx="28">
                <c:v>-6.6746993374444443</c:v>
              </c:pt>
              <c:pt idx="29">
                <c:v>-6.7168587468888887</c:v>
              </c:pt>
              <c:pt idx="30">
                <c:v>-7.3106450626666684</c:v>
              </c:pt>
              <c:pt idx="31">
                <c:v>-6.9547463506666674</c:v>
              </c:pt>
              <c:pt idx="32">
                <c:v>-6.7568626906666713</c:v>
              </c:pt>
              <c:pt idx="33">
                <c:v>-6.2233202314444442</c:v>
              </c:pt>
              <c:pt idx="34">
                <c:v>-8.2231199635555505</c:v>
              </c:pt>
              <c:pt idx="35">
                <c:v>-6.0105318091111091</c:v>
              </c:pt>
              <c:pt idx="36">
                <c:v>-5.7997640688888881</c:v>
              </c:pt>
              <c:pt idx="37">
                <c:v>-4.1777283205555555</c:v>
              </c:pt>
              <c:pt idx="38">
                <c:v>-6.1704130495555543</c:v>
              </c:pt>
              <c:pt idx="39">
                <c:v>-5.1161959296666666</c:v>
              </c:pt>
              <c:pt idx="40">
                <c:v>-4.7295900187777775</c:v>
              </c:pt>
              <c:pt idx="41">
                <c:v>2.1847503848888876</c:v>
              </c:pt>
              <c:pt idx="42">
                <c:v>3.5668855711111109</c:v>
              </c:pt>
              <c:pt idx="43">
                <c:v>1.9676515353333337</c:v>
              </c:pt>
              <c:pt idx="44">
                <c:v>-2.8077478863333343</c:v>
              </c:pt>
              <c:pt idx="45">
                <c:v>-1.4229028440000004</c:v>
              </c:pt>
              <c:pt idx="46">
                <c:v>0.95326214911111029</c:v>
              </c:pt>
              <c:pt idx="47">
                <c:v>1.3244254458888884</c:v>
              </c:pt>
              <c:pt idx="48">
                <c:v>-0.22736134055555565</c:v>
              </c:pt>
              <c:pt idx="49">
                <c:v>0.64474239122222221</c:v>
              </c:pt>
              <c:pt idx="50">
                <c:v>1.0974649895555555</c:v>
              </c:pt>
              <c:pt idx="51">
                <c:v>3.4834040622222235</c:v>
              </c:pt>
              <c:pt idx="52">
                <c:v>3.9587117800000002</c:v>
              </c:pt>
              <c:pt idx="53">
                <c:v>4.0536069348888892</c:v>
              </c:pt>
              <c:pt idx="54">
                <c:v>2.6614924113333331</c:v>
              </c:pt>
              <c:pt idx="55">
                <c:v>2.8712534969999983</c:v>
              </c:pt>
              <c:pt idx="56">
                <c:v>3.6455063706666677</c:v>
              </c:pt>
              <c:pt idx="57">
                <c:v>3.8699370368888881</c:v>
              </c:pt>
              <c:pt idx="58">
                <c:v>5.2922397926666704</c:v>
              </c:pt>
              <c:pt idx="59">
                <c:v>5.1478170035555539</c:v>
              </c:pt>
              <c:pt idx="60">
                <c:v>6.2167355442222219</c:v>
              </c:pt>
              <c:pt idx="61">
                <c:v>4.9662301772222222</c:v>
              </c:pt>
              <c:pt idx="62">
                <c:v>5.1446034210000002</c:v>
              </c:pt>
              <c:pt idx="63">
                <c:v>6.1133699447777774</c:v>
              </c:pt>
              <c:pt idx="64">
                <c:v>5.9030479719999995</c:v>
              </c:pt>
              <c:pt idx="65">
                <c:v>4.1897989339999997</c:v>
              </c:pt>
              <c:pt idx="66">
                <c:v>0.49740410644444472</c:v>
              </c:pt>
              <c:pt idx="67">
                <c:v>-2.9531270085555579</c:v>
              </c:pt>
              <c:pt idx="68">
                <c:v>-5.7679948919999964</c:v>
              </c:pt>
              <c:pt idx="69">
                <c:v>-9.1219127516666649</c:v>
              </c:pt>
              <c:pt idx="70">
                <c:v>-10.344094577666672</c:v>
              </c:pt>
              <c:pt idx="71">
                <c:v>-10.214716453222222</c:v>
              </c:pt>
              <c:pt idx="72">
                <c:v>-12.807689099222229</c:v>
              </c:pt>
              <c:pt idx="73">
                <c:v>-18.336672567333324</c:v>
              </c:pt>
              <c:pt idx="74">
                <c:v>-23.622586422333324</c:v>
              </c:pt>
              <c:pt idx="75">
                <c:v>-25.270601809666669</c:v>
              </c:pt>
              <c:pt idx="76">
                <c:v>-24.334142645111104</c:v>
              </c:pt>
              <c:pt idx="77">
                <c:v>-23.002995437222221</c:v>
              </c:pt>
              <c:pt idx="78">
                <c:v>-20.027266470777779</c:v>
              </c:pt>
              <c:pt idx="79">
                <c:v>-15.183496610000006</c:v>
              </c:pt>
              <c:pt idx="80">
                <c:v>-12.497388118111111</c:v>
              </c:pt>
              <c:pt idx="81">
                <c:v>-10.328499696222227</c:v>
              </c:pt>
              <c:pt idx="82">
                <c:v>-10.289108381111109</c:v>
              </c:pt>
              <c:pt idx="83">
                <c:v>-9.2749863751111121</c:v>
              </c:pt>
              <c:pt idx="84">
                <c:v>-7.8099641284444443</c:v>
              </c:pt>
              <c:pt idx="85">
                <c:v>-7.8374940531111106</c:v>
              </c:pt>
              <c:pt idx="86">
                <c:v>-6.7859323506666662</c:v>
              </c:pt>
              <c:pt idx="87">
                <c:v>-7.5426724295555552</c:v>
              </c:pt>
              <c:pt idx="88">
                <c:v>-7.2931821786666662</c:v>
              </c:pt>
              <c:pt idx="89">
                <c:v>-8.8168833667777786</c:v>
              </c:pt>
              <c:pt idx="90">
                <c:v>-8.7718967664444456</c:v>
              </c:pt>
              <c:pt idx="91">
                <c:v>-10.459847501333337</c:v>
              </c:pt>
              <c:pt idx="92">
                <c:v>-9.9726234431111109</c:v>
              </c:pt>
              <c:pt idx="93">
                <c:v>-10.499861825777778</c:v>
              </c:pt>
              <c:pt idx="94">
                <c:v>-9.034817226111107</c:v>
              </c:pt>
              <c:pt idx="95">
                <c:v>-9.5931534632222188</c:v>
              </c:pt>
              <c:pt idx="96">
                <c:v>-11.065989252888897</c:v>
              </c:pt>
              <c:pt idx="97">
                <c:v>-10.852088684888894</c:v>
              </c:pt>
              <c:pt idx="98">
                <c:v>-11.886232868111113</c:v>
              </c:pt>
              <c:pt idx="99">
                <c:v>-12.09352787488889</c:v>
              </c:pt>
              <c:pt idx="100">
                <c:v>-14.376538520555556</c:v>
              </c:pt>
              <c:pt idx="101">
                <c:v>-14.690249815777777</c:v>
              </c:pt>
              <c:pt idx="102">
                <c:v>-17.13938843822223</c:v>
              </c:pt>
              <c:pt idx="103">
                <c:v>-19.608646934111096</c:v>
              </c:pt>
              <c:pt idx="104">
                <c:v>-22.701000855111108</c:v>
              </c:pt>
              <c:pt idx="105">
                <c:v>-23.575111062666668</c:v>
              </c:pt>
              <c:pt idx="106">
                <c:v>-25.675277122888897</c:v>
              </c:pt>
              <c:pt idx="107">
                <c:v>-27.48731963322221</c:v>
              </c:pt>
              <c:pt idx="108">
                <c:v>-29.40929502744445</c:v>
              </c:pt>
              <c:pt idx="109">
                <c:v>-29.53958001544445</c:v>
              </c:pt>
              <c:pt idx="110">
                <c:v>-30.049445492111101</c:v>
              </c:pt>
              <c:pt idx="111">
                <c:v>-29.891639926222222</c:v>
              </c:pt>
              <c:pt idx="112">
                <c:v>-29.508028290555547</c:v>
              </c:pt>
              <c:pt idx="113">
                <c:v>-30.338940309666668</c:v>
              </c:pt>
              <c:pt idx="114">
                <c:v>-31.500513530666659</c:v>
              </c:pt>
              <c:pt idx="115">
                <c:v>-31.206376757000001</c:v>
              </c:pt>
              <c:pt idx="116">
                <c:v>-31.157841887333326</c:v>
              </c:pt>
              <c:pt idx="117">
                <c:v>-32.74237831188892</c:v>
              </c:pt>
              <c:pt idx="118">
                <c:v>-34.781134675222205</c:v>
              </c:pt>
              <c:pt idx="119">
                <c:v>-34.461570563777776</c:v>
              </c:pt>
              <c:pt idx="120">
                <c:v>-32.687608442222206</c:v>
              </c:pt>
              <c:pt idx="121">
                <c:v>-31.479409879777762</c:v>
              </c:pt>
              <c:pt idx="122">
                <c:v>-30.32472429777777</c:v>
              </c:pt>
              <c:pt idx="123">
                <c:v>-29.024479655444448</c:v>
              </c:pt>
              <c:pt idx="124">
                <c:v>-27.929725260222217</c:v>
              </c:pt>
              <c:pt idx="125">
                <c:v>-26.587273454333324</c:v>
              </c:pt>
              <c:pt idx="126">
                <c:v>-24.72713622144445</c:v>
              </c:pt>
              <c:pt idx="127">
                <c:v>-22.315114361333332</c:v>
              </c:pt>
              <c:pt idx="128">
                <c:v>-20.182069659222226</c:v>
              </c:pt>
              <c:pt idx="129">
                <c:v>-17.206799541999992</c:v>
              </c:pt>
              <c:pt idx="130">
                <c:v>-14.752475589333335</c:v>
              </c:pt>
              <c:pt idx="131">
                <c:v>-11.662800880222225</c:v>
              </c:pt>
              <c:pt idx="132">
                <c:v>-9.3694336083333383</c:v>
              </c:pt>
              <c:pt idx="133">
                <c:v>-7.7419714384444465</c:v>
              </c:pt>
              <c:pt idx="134">
                <c:v>-6.0271899596666652</c:v>
              </c:pt>
              <c:pt idx="135">
                <c:v>-5.4263905307777778</c:v>
              </c:pt>
              <c:pt idx="136">
                <c:v>-3.3645715003333345</c:v>
              </c:pt>
              <c:pt idx="137">
                <c:v>-1.740739129666667</c:v>
              </c:pt>
              <c:pt idx="138">
                <c:v>0.67237491677777794</c:v>
              </c:pt>
              <c:pt idx="139">
                <c:v>1.3397864721111112</c:v>
              </c:pt>
              <c:pt idx="140">
                <c:v>0.30982412755555583</c:v>
              </c:pt>
              <c:pt idx="141">
                <c:v>-3.9655036555555481E-2</c:v>
              </c:pt>
              <c:pt idx="142">
                <c:v>-1.3088415852222222</c:v>
              </c:pt>
            </c:numLit>
          </c:val>
        </c:ser>
        <c:marker val="1"/>
        <c:axId val="173651840"/>
        <c:axId val="173653376"/>
      </c:lineChart>
      <c:catAx>
        <c:axId val="17365184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3653376"/>
        <c:crosses val="autoZero"/>
        <c:auto val="1"/>
        <c:lblAlgn val="ctr"/>
        <c:lblOffset val="100"/>
        <c:tickLblSkip val="6"/>
        <c:tickMarkSkip val="1"/>
      </c:catAx>
      <c:valAx>
        <c:axId val="173653376"/>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365184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325"/>
          <c:y val="4.5197740112994364E-2"/>
        </c:manualLayout>
      </c:layout>
      <c:spPr>
        <a:noFill/>
        <a:ln w="25400">
          <a:noFill/>
        </a:ln>
      </c:spPr>
    </c:title>
    <c:plotArea>
      <c:layout>
        <c:manualLayout>
          <c:layoutTarget val="inner"/>
          <c:xMode val="edge"/>
          <c:yMode val="edge"/>
          <c:x val="8.8495830152534566E-2"/>
          <c:y val="0.2485889421618247"/>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9129179849497675"/>
                  <c:y val="-0.16844521553449901"/>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0.000</c:formatCode>
              <c:ptCount val="143"/>
              <c:pt idx="0">
                <c:v>402.60199999999986</c:v>
              </c:pt>
              <c:pt idx="1">
                <c:v>412.49699999999984</c:v>
              </c:pt>
              <c:pt idx="2">
                <c:v>421.05799999999999</c:v>
              </c:pt>
              <c:pt idx="3">
                <c:v>423.59500000000003</c:v>
              </c:pt>
              <c:pt idx="4">
                <c:v>418.5379999999999</c:v>
              </c:pt>
              <c:pt idx="5">
                <c:v>414.14499999999998</c:v>
              </c:pt>
              <c:pt idx="6">
                <c:v>419.375</c:v>
              </c:pt>
              <c:pt idx="7">
                <c:v>420.89099999999991</c:v>
              </c:pt>
              <c:pt idx="8">
                <c:v>440.66800000000001</c:v>
              </c:pt>
              <c:pt idx="9">
                <c:v>447.91699999999975</c:v>
              </c:pt>
              <c:pt idx="10">
                <c:v>453.72699999999975</c:v>
              </c:pt>
              <c:pt idx="11">
                <c:v>452.54199999999986</c:v>
              </c:pt>
              <c:pt idx="12">
                <c:v>464.45</c:v>
              </c:pt>
              <c:pt idx="13">
                <c:v>467.54</c:v>
              </c:pt>
              <c:pt idx="14">
                <c:v>471.089</c:v>
              </c:pt>
              <c:pt idx="15">
                <c:v>462.05599999999993</c:v>
              </c:pt>
              <c:pt idx="16">
                <c:v>452.1400000000001</c:v>
              </c:pt>
              <c:pt idx="17">
                <c:v>444.67899999999986</c:v>
              </c:pt>
              <c:pt idx="18">
                <c:v>446.09099999999989</c:v>
              </c:pt>
              <c:pt idx="19">
                <c:v>449.76</c:v>
              </c:pt>
              <c:pt idx="20">
                <c:v>466.529</c:v>
              </c:pt>
              <c:pt idx="21">
                <c:v>467.80900000000008</c:v>
              </c:pt>
              <c:pt idx="22">
                <c:v>471.19</c:v>
              </c:pt>
              <c:pt idx="23">
                <c:v>468.85199999999986</c:v>
              </c:pt>
              <c:pt idx="24">
                <c:v>483.447</c:v>
              </c:pt>
              <c:pt idx="25">
                <c:v>487.62299999999999</c:v>
              </c:pt>
              <c:pt idx="26">
                <c:v>484.48699999999985</c:v>
              </c:pt>
              <c:pt idx="27">
                <c:v>478.608</c:v>
              </c:pt>
              <c:pt idx="28">
                <c:v>470.274</c:v>
              </c:pt>
              <c:pt idx="29">
                <c:v>463.67599999999999</c:v>
              </c:pt>
              <c:pt idx="30">
                <c:v>460.41199999999975</c:v>
              </c:pt>
              <c:pt idx="31">
                <c:v>464.88799999999986</c:v>
              </c:pt>
              <c:pt idx="32">
                <c:v>482.548</c:v>
              </c:pt>
              <c:pt idx="33">
                <c:v>484.7299999999999</c:v>
              </c:pt>
              <c:pt idx="34">
                <c:v>486.31099999999986</c:v>
              </c:pt>
              <c:pt idx="35">
                <c:v>479.37299999999999</c:v>
              </c:pt>
              <c:pt idx="36">
                <c:v>491.18400000000008</c:v>
              </c:pt>
              <c:pt idx="37">
                <c:v>487.93599999999975</c:v>
              </c:pt>
              <c:pt idx="38">
                <c:v>480.16399999999999</c:v>
              </c:pt>
              <c:pt idx="39">
                <c:v>469.25299999999999</c:v>
              </c:pt>
              <c:pt idx="40">
                <c:v>457.00900000000001</c:v>
              </c:pt>
              <c:pt idx="41">
                <c:v>442.49899999999985</c:v>
              </c:pt>
              <c:pt idx="42">
                <c:v>436.9009999999999</c:v>
              </c:pt>
              <c:pt idx="43">
                <c:v>436.79199999999975</c:v>
              </c:pt>
              <c:pt idx="44">
                <c:v>448.73599999999988</c:v>
              </c:pt>
              <c:pt idx="45">
                <c:v>453.02799999999991</c:v>
              </c:pt>
              <c:pt idx="46">
                <c:v>457.72799999999989</c:v>
              </c:pt>
              <c:pt idx="47">
                <c:v>452.65100000000001</c:v>
              </c:pt>
              <c:pt idx="48">
                <c:v>457.63400000000001</c:v>
              </c:pt>
              <c:pt idx="49">
                <c:v>450.83699999999988</c:v>
              </c:pt>
              <c:pt idx="50">
                <c:v>441.35599999999999</c:v>
              </c:pt>
              <c:pt idx="51">
                <c:v>420.685</c:v>
              </c:pt>
              <c:pt idx="52">
                <c:v>397.48200000000003</c:v>
              </c:pt>
              <c:pt idx="53">
                <c:v>388.61900000000014</c:v>
              </c:pt>
              <c:pt idx="54">
                <c:v>389.57100000000003</c:v>
              </c:pt>
              <c:pt idx="55">
                <c:v>392.0379999999999</c:v>
              </c:pt>
              <c:pt idx="56">
                <c:v>397.92799999999988</c:v>
              </c:pt>
              <c:pt idx="57">
                <c:v>398.79299999999989</c:v>
              </c:pt>
              <c:pt idx="58">
                <c:v>397.19200000000001</c:v>
              </c:pt>
              <c:pt idx="59">
                <c:v>390.28</c:v>
              </c:pt>
              <c:pt idx="60">
                <c:v>399.67399999999986</c:v>
              </c:pt>
              <c:pt idx="61">
                <c:v>398.57900000000001</c:v>
              </c:pt>
              <c:pt idx="62">
                <c:v>391.0259999999999</c:v>
              </c:pt>
              <c:pt idx="63">
                <c:v>386.34100000000001</c:v>
              </c:pt>
              <c:pt idx="64">
                <c:v>383.35700000000008</c:v>
              </c:pt>
              <c:pt idx="65">
                <c:v>382.49799999999988</c:v>
              </c:pt>
              <c:pt idx="66">
                <c:v>381.7759999999999</c:v>
              </c:pt>
              <c:pt idx="67">
                <c:v>389.94400000000002</c:v>
              </c:pt>
              <c:pt idx="68">
                <c:v>395.24299999999999</c:v>
              </c:pt>
              <c:pt idx="69">
                <c:v>400.81400000000002</c:v>
              </c:pt>
              <c:pt idx="70">
                <c:v>408.5979999999999</c:v>
              </c:pt>
              <c:pt idx="71">
                <c:v>416.005</c:v>
              </c:pt>
              <c:pt idx="72">
                <c:v>447.96599999999989</c:v>
              </c:pt>
              <c:pt idx="73">
                <c:v>469.29899999999975</c:v>
              </c:pt>
              <c:pt idx="74">
                <c:v>484.13099999999986</c:v>
              </c:pt>
              <c:pt idx="75">
                <c:v>491.63499999999999</c:v>
              </c:pt>
              <c:pt idx="76">
                <c:v>489.11500000000001</c:v>
              </c:pt>
              <c:pt idx="77">
                <c:v>489.82</c:v>
              </c:pt>
              <c:pt idx="78">
                <c:v>496.68299999999999</c:v>
              </c:pt>
              <c:pt idx="79">
                <c:v>501.66300000000001</c:v>
              </c:pt>
              <c:pt idx="80">
                <c:v>510.35599999999999</c:v>
              </c:pt>
              <c:pt idx="81">
                <c:v>517.52599999999973</c:v>
              </c:pt>
              <c:pt idx="82">
                <c:v>523.67999999999995</c:v>
              </c:pt>
              <c:pt idx="83">
                <c:v>524.67400000000021</c:v>
              </c:pt>
              <c:pt idx="84">
                <c:v>560.31199999999978</c:v>
              </c:pt>
              <c:pt idx="85">
                <c:v>561.31499999999983</c:v>
              </c:pt>
              <c:pt idx="86">
                <c:v>571.75400000000002</c:v>
              </c:pt>
              <c:pt idx="87">
                <c:v>570.76800000000003</c:v>
              </c:pt>
              <c:pt idx="88">
                <c:v>560.75099999999998</c:v>
              </c:pt>
              <c:pt idx="89">
                <c:v>551.86799999999971</c:v>
              </c:pt>
              <c:pt idx="90">
                <c:v>548.06699999999978</c:v>
              </c:pt>
              <c:pt idx="91">
                <c:v>549.654</c:v>
              </c:pt>
              <c:pt idx="92">
                <c:v>555.81999999999982</c:v>
              </c:pt>
              <c:pt idx="93">
                <c:v>550.84599999999978</c:v>
              </c:pt>
              <c:pt idx="94">
                <c:v>546.92599999999982</c:v>
              </c:pt>
              <c:pt idx="95">
                <c:v>541.8399999999998</c:v>
              </c:pt>
              <c:pt idx="96">
                <c:v>557.24400000000003</c:v>
              </c:pt>
              <c:pt idx="97">
                <c:v>555.5469999999998</c:v>
              </c:pt>
              <c:pt idx="98">
                <c:v>551.86099999999976</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637.66199999999981</c:v>
              </c:pt>
              <c:pt idx="109">
                <c:v>648.01800000000003</c:v>
              </c:pt>
              <c:pt idx="110">
                <c:v>661.40300000000002</c:v>
              </c:pt>
              <c:pt idx="111">
                <c:v>655.89800000000002</c:v>
              </c:pt>
              <c:pt idx="112">
                <c:v>641.22199999999998</c:v>
              </c:pt>
              <c:pt idx="113">
                <c:v>645.95499999999981</c:v>
              </c:pt>
              <c:pt idx="114">
                <c:v>655.34199999999976</c:v>
              </c:pt>
              <c:pt idx="115">
                <c:v>673.42099999999982</c:v>
              </c:pt>
              <c:pt idx="116">
                <c:v>683.55699999999979</c:v>
              </c:pt>
              <c:pt idx="117">
                <c:v>695</c:v>
              </c:pt>
              <c:pt idx="118">
                <c:v>697.78900000000021</c:v>
              </c:pt>
              <c:pt idx="119">
                <c:v>710.65199999999982</c:v>
              </c:pt>
              <c:pt idx="120">
                <c:v>740.06199999999978</c:v>
              </c:pt>
              <c:pt idx="121">
                <c:v>739.61099999999999</c:v>
              </c:pt>
              <c:pt idx="122">
                <c:v>734.44799999999975</c:v>
              </c:pt>
              <c:pt idx="123">
                <c:v>728.51199999999972</c:v>
              </c:pt>
              <c:pt idx="124">
                <c:v>703.20500000000004</c:v>
              </c:pt>
              <c:pt idx="125">
                <c:v>689.93299999999977</c:v>
              </c:pt>
              <c:pt idx="126">
                <c:v>688.09900000000005</c:v>
              </c:pt>
              <c:pt idx="127">
                <c:v>695.06499999999983</c:v>
              </c:pt>
              <c:pt idx="128">
                <c:v>697.29600000000005</c:v>
              </c:pt>
              <c:pt idx="129">
                <c:v>694.904</c:v>
              </c:pt>
              <c:pt idx="130">
                <c:v>692.01900000000001</c:v>
              </c:pt>
              <c:pt idx="131">
                <c:v>690.53499999999997</c:v>
              </c:pt>
              <c:pt idx="132">
                <c:v>705.32699999999977</c:v>
              </c:pt>
              <c:pt idx="133">
                <c:v>700.95399999999972</c:v>
              </c:pt>
              <c:pt idx="134">
                <c:v>689.82499999999982</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numLit>
          </c:val>
        </c:ser>
        <c:marker val="1"/>
        <c:axId val="173881600"/>
        <c:axId val="173903872"/>
      </c:lineChart>
      <c:lineChart>
        <c:grouping val="standard"/>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c:formatCode>
              <c:ptCount val="143"/>
              <c:pt idx="0">
                <c:v>18.363751817939722</c:v>
              </c:pt>
              <c:pt idx="1">
                <c:v>25.219242230736477</c:v>
              </c:pt>
              <c:pt idx="2">
                <c:v>23.4470716207706</c:v>
              </c:pt>
              <c:pt idx="3">
                <c:v>12.864659375774771</c:v>
              </c:pt>
              <c:pt idx="4">
                <c:v>15.684421534936989</c:v>
              </c:pt>
              <c:pt idx="5">
                <c:v>10.681557846506287</c:v>
              </c:pt>
              <c:pt idx="6">
                <c:v>11.914483528188496</c:v>
              </c:pt>
              <c:pt idx="7">
                <c:v>5.8919506889050215</c:v>
              </c:pt>
              <c:pt idx="8">
                <c:v>8.1377097213017429</c:v>
              </c:pt>
              <c:pt idx="9">
                <c:v>-0.48061287175225093</c:v>
              </c:pt>
              <c:pt idx="10">
                <c:v>-2.0618117531789779</c:v>
              </c:pt>
              <c:pt idx="11">
                <c:v>3.9882779793469334</c:v>
              </c:pt>
              <c:pt idx="12">
                <c:v>-8.1008583690987059</c:v>
              </c:pt>
              <c:pt idx="13">
                <c:v>-3.5243988123569223</c:v>
              </c:pt>
              <c:pt idx="14">
                <c:v>8.684057971014477</c:v>
              </c:pt>
              <c:pt idx="15">
                <c:v>-2.0038563862244008</c:v>
              </c:pt>
              <c:pt idx="16">
                <c:v>-3.7948362502166053</c:v>
              </c:pt>
              <c:pt idx="17">
                <c:v>3.7832399022567307</c:v>
              </c:pt>
              <c:pt idx="18">
                <c:v>2.2660835278465203E-3</c:v>
              </c:pt>
              <c:pt idx="19">
                <c:v>18.007761228100215</c:v>
              </c:pt>
              <c:pt idx="20">
                <c:v>15.490936068640741</c:v>
              </c:pt>
              <c:pt idx="21">
                <c:v>-6.8681917211328987</c:v>
              </c:pt>
              <c:pt idx="22">
                <c:v>14.242839433679123</c:v>
              </c:pt>
              <c:pt idx="23">
                <c:v>5.6013312219866274</c:v>
              </c:pt>
              <c:pt idx="24">
                <c:v>6.2463514302393515</c:v>
              </c:pt>
              <c:pt idx="25">
                <c:v>3.4628576798383595</c:v>
              </c:pt>
              <c:pt idx="26">
                <c:v>0.46084915724344822</c:v>
              </c:pt>
              <c:pt idx="27">
                <c:v>9.5591531755915256</c:v>
              </c:pt>
              <c:pt idx="28">
                <c:v>9.9397900370522763</c:v>
              </c:pt>
              <c:pt idx="29">
                <c:v>15.697626104540042</c:v>
              </c:pt>
              <c:pt idx="30">
                <c:v>-2.9798323136188669</c:v>
              </c:pt>
              <c:pt idx="31">
                <c:v>2.5146891699107767</c:v>
              </c:pt>
              <c:pt idx="32">
                <c:v>-3.9645854571352732</c:v>
              </c:pt>
              <c:pt idx="33">
                <c:v>2.9865294266721243</c:v>
              </c:pt>
              <c:pt idx="34">
                <c:v>0.91566723776890235</c:v>
              </c:pt>
              <c:pt idx="35">
                <c:v>7.426421999695032</c:v>
              </c:pt>
              <c:pt idx="36">
                <c:v>7.7578872740162907</c:v>
              </c:pt>
              <c:pt idx="37">
                <c:v>-0.95140781108082884</c:v>
              </c:pt>
              <c:pt idx="38">
                <c:v>10.151637429384545</c:v>
              </c:pt>
              <c:pt idx="39">
                <c:v>-12.392016004364828</c:v>
              </c:pt>
              <c:pt idx="40">
                <c:v>2.5932080417534698</c:v>
              </c:pt>
              <c:pt idx="41">
                <c:v>-7.6613675541092899E-2</c:v>
              </c:pt>
              <c:pt idx="42">
                <c:v>1.9595936003737213</c:v>
              </c:pt>
              <c:pt idx="43">
                <c:v>2.0331627237776262</c:v>
              </c:pt>
              <c:pt idx="44">
                <c:v>-5.1374145703068157</c:v>
              </c:pt>
              <c:pt idx="45">
                <c:v>8.8493062522478247</c:v>
              </c:pt>
              <c:pt idx="46">
                <c:v>2.6994397389221052</c:v>
              </c:pt>
              <c:pt idx="47">
                <c:v>-1.1994889751111852</c:v>
              </c:pt>
              <c:pt idx="48">
                <c:v>-5.9345033472046245</c:v>
              </c:pt>
              <c:pt idx="49">
                <c:v>-1.8133467825130141</c:v>
              </c:pt>
              <c:pt idx="50">
                <c:v>-10.340107199321324</c:v>
              </c:pt>
              <c:pt idx="51">
                <c:v>-1.4868827360718266</c:v>
              </c:pt>
              <c:pt idx="52">
                <c:v>-2.6759438804608178</c:v>
              </c:pt>
              <c:pt idx="53">
                <c:v>-5.7049070346942727</c:v>
              </c:pt>
              <c:pt idx="54">
                <c:v>2.8794612177578172</c:v>
              </c:pt>
              <c:pt idx="55">
                <c:v>-6.0750364086086144</c:v>
              </c:pt>
              <c:pt idx="56">
                <c:v>-13.236353603016688</c:v>
              </c:pt>
              <c:pt idx="57">
                <c:v>-3.3649833055091731</c:v>
              </c:pt>
              <c:pt idx="58">
                <c:v>-12.73649020976452</c:v>
              </c:pt>
              <c:pt idx="59">
                <c:v>-15.136131797610219</c:v>
              </c:pt>
              <c:pt idx="60">
                <c:v>-3.3870149853992837</c:v>
              </c:pt>
              <c:pt idx="61">
                <c:v>2.7153864113938821</c:v>
              </c:pt>
              <c:pt idx="62">
                <c:v>-7.5479001354751274</c:v>
              </c:pt>
              <c:pt idx="63">
                <c:v>21.472974396796964</c:v>
              </c:pt>
              <c:pt idx="64">
                <c:v>-0.22502461206693747</c:v>
              </c:pt>
              <c:pt idx="65">
                <c:v>10.466268580866478</c:v>
              </c:pt>
              <c:pt idx="66">
                <c:v>12.996815924829107</c:v>
              </c:pt>
              <c:pt idx="67">
                <c:v>6.1923162117594819</c:v>
              </c:pt>
              <c:pt idx="68">
                <c:v>16.418147768630085</c:v>
              </c:pt>
              <c:pt idx="69">
                <c:v>18.77485648473068</c:v>
              </c:pt>
              <c:pt idx="70">
                <c:v>24.83581712553676</c:v>
              </c:pt>
              <c:pt idx="71">
                <c:v>37.141647855530465</c:v>
              </c:pt>
              <c:pt idx="72">
                <c:v>27.29674943893432</c:v>
              </c:pt>
              <c:pt idx="73">
                <c:v>37.696906326006413</c:v>
              </c:pt>
              <c:pt idx="74">
                <c:v>52.915590910148161</c:v>
              </c:pt>
              <c:pt idx="75">
                <c:v>26.229508196721312</c:v>
              </c:pt>
              <c:pt idx="76">
                <c:v>21.848423624489023</c:v>
              </c:pt>
              <c:pt idx="77">
                <c:v>21.523209274508911</c:v>
              </c:pt>
              <c:pt idx="78">
                <c:v>18.546543706155909</c:v>
              </c:pt>
              <c:pt idx="79">
                <c:v>17.572484761397078</c:v>
              </c:pt>
              <c:pt idx="80">
                <c:v>10.154032931178406</c:v>
              </c:pt>
              <c:pt idx="81">
                <c:v>-0.78937001909032967</c:v>
              </c:pt>
              <c:pt idx="82">
                <c:v>3.1986106193198074</c:v>
              </c:pt>
              <c:pt idx="83">
                <c:v>-1.5184247885932978</c:v>
              </c:pt>
              <c:pt idx="84">
                <c:v>-1.0478573662809021</c:v>
              </c:pt>
              <c:pt idx="85">
                <c:v>-9.2394803308186297</c:v>
              </c:pt>
              <c:pt idx="86">
                <c:v>-2.0717034513180077</c:v>
              </c:pt>
              <c:pt idx="87">
                <c:v>-7.4967360681646458</c:v>
              </c:pt>
              <c:pt idx="88">
                <c:v>-7.2590907338140571</c:v>
              </c:pt>
              <c:pt idx="89">
                <c:v>-12.763339705854515</c:v>
              </c:pt>
              <c:pt idx="90">
                <c:v>-13.848071808510628</c:v>
              </c:pt>
              <c:pt idx="91">
                <c:v>-0.52435490547813068</c:v>
              </c:pt>
              <c:pt idx="92">
                <c:v>-5.4142672140633081</c:v>
              </c:pt>
              <c:pt idx="93">
                <c:v>-13.290878270032518</c:v>
              </c:pt>
              <c:pt idx="94">
                <c:v>-6.4587281877001601</c:v>
              </c:pt>
              <c:pt idx="95">
                <c:v>-0.81061318291028028</c:v>
              </c:pt>
              <c:pt idx="96">
                <c:v>-9.0923459344511954</c:v>
              </c:pt>
              <c:pt idx="97">
                <c:v>-8.3994179701709673</c:v>
              </c:pt>
              <c:pt idx="98">
                <c:v>-15.211009459312526</c:v>
              </c:pt>
              <c:pt idx="99">
                <c:v>-14.617070271876397</c:v>
              </c:pt>
              <c:pt idx="100">
                <c:v>4.9562379160516423</c:v>
              </c:pt>
              <c:pt idx="101">
                <c:v>4.6888561013712859</c:v>
              </c:pt>
              <c:pt idx="102">
                <c:v>6.1857261378764665</c:v>
              </c:pt>
              <c:pt idx="103">
                <c:v>6.6048391891088576</c:v>
              </c:pt>
              <c:pt idx="104">
                <c:v>17.195875087392228</c:v>
              </c:pt>
              <c:pt idx="105">
                <c:v>22.427700870055286</c:v>
              </c:pt>
              <c:pt idx="106">
                <c:v>20.015370910551766</c:v>
              </c:pt>
              <c:pt idx="107">
                <c:v>35.198095920129809</c:v>
              </c:pt>
              <c:pt idx="108">
                <c:v>19.88335519764815</c:v>
              </c:pt>
              <c:pt idx="109">
                <c:v>19.590167189547671</c:v>
              </c:pt>
              <c:pt idx="110">
                <c:v>19.859676119293631</c:v>
              </c:pt>
              <c:pt idx="111">
                <c:v>15.188028797007203</c:v>
              </c:pt>
              <c:pt idx="112">
                <c:v>12.577993463404978</c:v>
              </c:pt>
              <c:pt idx="113">
                <c:v>16.406557648863178</c:v>
              </c:pt>
              <c:pt idx="114">
                <c:v>12.959026074316364</c:v>
              </c:pt>
              <c:pt idx="115">
                <c:v>12.35036062160755</c:v>
              </c:pt>
              <c:pt idx="116">
                <c:v>-7.0517759936367552</c:v>
              </c:pt>
              <c:pt idx="117">
                <c:v>8.9624812981931292</c:v>
              </c:pt>
              <c:pt idx="118">
                <c:v>1.6897103769465853</c:v>
              </c:pt>
              <c:pt idx="119">
                <c:v>-15.566772605471435</c:v>
              </c:pt>
              <c:pt idx="120">
                <c:v>-1.7508470777465761</c:v>
              </c:pt>
              <c:pt idx="121">
                <c:v>-5.1736733745101926</c:v>
              </c:pt>
              <c:pt idx="122">
                <c:v>-2.9574042091427342</c:v>
              </c:pt>
              <c:pt idx="123">
                <c:v>9.5015105740181127</c:v>
              </c:pt>
              <c:pt idx="124">
                <c:v>-3.9922582915457019</c:v>
              </c:pt>
              <c:pt idx="125">
                <c:v>-6.3705154455621766</c:v>
              </c:pt>
              <c:pt idx="126">
                <c:v>1.2579021024015979</c:v>
              </c:pt>
              <c:pt idx="127">
                <c:v>-3.9377895433487677</c:v>
              </c:pt>
              <c:pt idx="128">
                <c:v>7.2043643365245815</c:v>
              </c:pt>
              <c:pt idx="129">
                <c:v>4.6856433682765042</c:v>
              </c:pt>
              <c:pt idx="130">
                <c:v>-2.083840219833677</c:v>
              </c:pt>
              <c:pt idx="131">
                <c:v>6.655472728614666</c:v>
              </c:pt>
              <c:pt idx="132">
                <c:v>-0.40659679821795092</c:v>
              </c:pt>
              <c:pt idx="133">
                <c:v>2.9433394032777569</c:v>
              </c:pt>
              <c:pt idx="134">
                <c:v>-11.692443380476892</c:v>
              </c:pt>
              <c:pt idx="135">
                <c:v>-9.2788660504897198</c:v>
              </c:pt>
              <c:pt idx="136">
                <c:v>-8.9121430927683924</c:v>
              </c:pt>
              <c:pt idx="137">
                <c:v>-3.8469583737425697</c:v>
              </c:pt>
              <c:pt idx="138">
                <c:v>-8.5894930817010504</c:v>
              </c:pt>
              <c:pt idx="139">
                <c:v>-6.3141577678263854</c:v>
              </c:pt>
              <c:pt idx="140">
                <c:v>-4.3354619836360024</c:v>
              </c:pt>
              <c:pt idx="141">
                <c:v>-7.4611242133407307</c:v>
              </c:pt>
              <c:pt idx="142">
                <c:v>-8.2248045019367186</c:v>
              </c:pt>
            </c:numLit>
          </c:val>
        </c:ser>
        <c:marker val="1"/>
        <c:axId val="173905408"/>
        <c:axId val="173906944"/>
      </c:lineChart>
      <c:catAx>
        <c:axId val="17388160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3903872"/>
        <c:crosses val="autoZero"/>
        <c:auto val="1"/>
        <c:lblAlgn val="ctr"/>
        <c:lblOffset val="100"/>
        <c:tickLblSkip val="1"/>
        <c:tickMarkSkip val="1"/>
      </c:catAx>
      <c:valAx>
        <c:axId val="173903872"/>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3881600"/>
        <c:crosses val="autoZero"/>
        <c:crossBetween val="between"/>
        <c:majorUnit val="100"/>
        <c:minorUnit val="100"/>
      </c:valAx>
      <c:catAx>
        <c:axId val="173905408"/>
        <c:scaling>
          <c:orientation val="minMax"/>
        </c:scaling>
        <c:delete val="1"/>
        <c:axPos val="b"/>
        <c:numFmt formatCode="0.0" sourceLinked="1"/>
        <c:tickLblPos val="none"/>
        <c:crossAx val="173906944"/>
        <c:crosses val="autoZero"/>
        <c:auto val="1"/>
        <c:lblAlgn val="ctr"/>
        <c:lblOffset val="100"/>
      </c:catAx>
      <c:valAx>
        <c:axId val="173906944"/>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73905408"/>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26630830720628423"/>
                  <c:y val="0.15864209281532565"/>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c:formatCode>
              <c:ptCount val="143"/>
              <c:pt idx="0">
                <c:v>-12</c:v>
              </c:pt>
              <c:pt idx="1">
                <c:v>-12</c:v>
              </c:pt>
              <c:pt idx="2">
                <c:v>-12.036239894658335</c:v>
              </c:pt>
              <c:pt idx="3">
                <c:v>-13.702906561325003</c:v>
              </c:pt>
              <c:pt idx="4">
                <c:v>-14.369573227991669</c:v>
              </c:pt>
              <c:pt idx="5">
                <c:v>-13.369573227991669</c:v>
              </c:pt>
              <c:pt idx="6">
                <c:v>-12.036239894658335</c:v>
              </c:pt>
              <c:pt idx="7">
                <c:v>-12.369573227991669</c:v>
              </c:pt>
              <c:pt idx="8">
                <c:v>-12.369573227991669</c:v>
              </c:pt>
              <c:pt idx="9">
                <c:v>-12.036239894658335</c:v>
              </c:pt>
              <c:pt idx="10">
                <c:v>-12.702906561325003</c:v>
              </c:pt>
              <c:pt idx="11">
                <c:v>-12.702906561325003</c:v>
              </c:pt>
              <c:pt idx="12">
                <c:v>-13.036239894658335</c:v>
              </c:pt>
              <c:pt idx="13">
                <c:v>-11.369573227991669</c:v>
              </c:pt>
              <c:pt idx="14">
                <c:v>-11.369573227991669</c:v>
              </c:pt>
              <c:pt idx="15">
                <c:v>-11.036239894658335</c:v>
              </c:pt>
              <c:pt idx="16">
                <c:v>-11.036239894658335</c:v>
              </c:pt>
              <c:pt idx="17">
                <c:v>-11.036239894658335</c:v>
              </c:pt>
              <c:pt idx="18">
                <c:v>-11.702906561325003</c:v>
              </c:pt>
              <c:pt idx="19">
                <c:v>-12.036239894658335</c:v>
              </c:pt>
              <c:pt idx="20">
                <c:v>-12.702906561325003</c:v>
              </c:pt>
              <c:pt idx="21">
                <c:v>-13.369573227991669</c:v>
              </c:pt>
              <c:pt idx="22">
                <c:v>-13.369573227991669</c:v>
              </c:pt>
              <c:pt idx="23">
                <c:v>-13.036239894658335</c:v>
              </c:pt>
              <c:pt idx="24">
                <c:v>-10.702906561325003</c:v>
              </c:pt>
              <c:pt idx="25">
                <c:v>-12.036239894658335</c:v>
              </c:pt>
              <c:pt idx="26">
                <c:v>-12.036239894658335</c:v>
              </c:pt>
              <c:pt idx="27">
                <c:v>-13.369573227991669</c:v>
              </c:pt>
              <c:pt idx="28">
                <c:v>-11.369573227991669</c:v>
              </c:pt>
              <c:pt idx="29">
                <c:v>-11.369573227991669</c:v>
              </c:pt>
              <c:pt idx="30">
                <c:v>-11.036239894658335</c:v>
              </c:pt>
              <c:pt idx="31">
                <c:v>-11.369573227991669</c:v>
              </c:pt>
              <c:pt idx="32">
                <c:v>-12.036239894658335</c:v>
              </c:pt>
              <c:pt idx="33">
                <c:v>-12.036239894658335</c:v>
              </c:pt>
              <c:pt idx="34">
                <c:v>-12.702906561325003</c:v>
              </c:pt>
              <c:pt idx="35">
                <c:v>-12.369573227991669</c:v>
              </c:pt>
              <c:pt idx="36">
                <c:v>-13.702906561325003</c:v>
              </c:pt>
              <c:pt idx="37">
                <c:v>-12.702906561325003</c:v>
              </c:pt>
              <c:pt idx="38">
                <c:v>-10.369573227991671</c:v>
              </c:pt>
              <c:pt idx="39">
                <c:v>-8.702906561325003</c:v>
              </c:pt>
              <c:pt idx="40">
                <c:v>-8.0362398946583369</c:v>
              </c:pt>
              <c:pt idx="41">
                <c:v>-6.036239894658336</c:v>
              </c:pt>
              <c:pt idx="42">
                <c:v>-3.7029065613250007</c:v>
              </c:pt>
              <c:pt idx="43">
                <c:v>-2.3695732279916677</c:v>
              </c:pt>
              <c:pt idx="44">
                <c:v>-3.7029065613250007</c:v>
              </c:pt>
              <c:pt idx="45">
                <c:v>-5.3695732279916664</c:v>
              </c:pt>
              <c:pt idx="46">
                <c:v>-5.3695732279916664</c:v>
              </c:pt>
              <c:pt idx="47">
                <c:v>-6.3695732279916664</c:v>
              </c:pt>
              <c:pt idx="48">
                <c:v>-5.3695732279916664</c:v>
              </c:pt>
              <c:pt idx="49">
                <c:v>-6.036239894658336</c:v>
              </c:pt>
              <c:pt idx="50">
                <c:v>-4.7029065613249976</c:v>
              </c:pt>
              <c:pt idx="51">
                <c:v>-3.7029065613250007</c:v>
              </c:pt>
              <c:pt idx="52">
                <c:v>-3.0362398946583333</c:v>
              </c:pt>
              <c:pt idx="53">
                <c:v>-1.7029065613250001</c:v>
              </c:pt>
              <c:pt idx="54">
                <c:v>-2.0362398946583333</c:v>
              </c:pt>
              <c:pt idx="55">
                <c:v>-2.3695732279916677</c:v>
              </c:pt>
              <c:pt idx="56">
                <c:v>-2.7029065613250007</c:v>
              </c:pt>
              <c:pt idx="57">
                <c:v>-2.7029065613250007</c:v>
              </c:pt>
              <c:pt idx="58">
                <c:v>-3.3695732279916677</c:v>
              </c:pt>
              <c:pt idx="59">
                <c:v>-2.7029065613250007</c:v>
              </c:pt>
              <c:pt idx="60">
                <c:v>-3.0362398946583333</c:v>
              </c:pt>
              <c:pt idx="61">
                <c:v>-2.3695732279916677</c:v>
              </c:pt>
              <c:pt idx="62">
                <c:v>-3.7029065613250007</c:v>
              </c:pt>
              <c:pt idx="63">
                <c:v>-2.0362398946583333</c:v>
              </c:pt>
              <c:pt idx="64">
                <c:v>-1.7029065613250001</c:v>
              </c:pt>
              <c:pt idx="65">
                <c:v>-2.3695732279916677</c:v>
              </c:pt>
              <c:pt idx="66">
                <c:v>-5.036239894658336</c:v>
              </c:pt>
              <c:pt idx="67">
                <c:v>-6.036239894658336</c:v>
              </c:pt>
              <c:pt idx="68">
                <c:v>-7.7029065613249976</c:v>
              </c:pt>
              <c:pt idx="69">
                <c:v>-11.036239894658335</c:v>
              </c:pt>
              <c:pt idx="70">
                <c:v>-17.036239894658326</c:v>
              </c:pt>
              <c:pt idx="71">
                <c:v>-22.369573227991662</c:v>
              </c:pt>
              <c:pt idx="72">
                <c:v>-23.702906561324983</c:v>
              </c:pt>
              <c:pt idx="73">
                <c:v>-22.702906561324983</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-8.6671401817999989</c:v>
              </c:pt>
              <c:pt idx="83">
                <c:v>-8.5938224071666678</c:v>
              </c:pt>
              <c:pt idx="84">
                <c:v>-8.306434496366677</c:v>
              </c:pt>
              <c:pt idx="85">
                <c:v>-8.3235405485333356</c:v>
              </c:pt>
              <c:pt idx="86">
                <c:v>-6.3326816739000007</c:v>
              </c:pt>
              <c:pt idx="87">
                <c:v>-6.2949212096999974</c:v>
              </c:pt>
              <c:pt idx="88">
                <c:v>-6.2755273095333353</c:v>
              </c:pt>
              <c:pt idx="89">
                <c:v>-6.5103645946333364</c:v>
              </c:pt>
              <c:pt idx="90">
                <c:v>-5.1938232901000001</c:v>
              </c:pt>
              <c:pt idx="91">
                <c:v>-4.7873935623000001</c:v>
              </c:pt>
              <c:pt idx="92">
                <c:v>-4.0098833972666688</c:v>
              </c:pt>
              <c:pt idx="93">
                <c:v>-5.0275974541333328</c:v>
              </c:pt>
              <c:pt idx="94">
                <c:v>-4.3700699850333375</c:v>
              </c:pt>
              <c:pt idx="95">
                <c:v>-5.5547231414666687</c:v>
              </c:pt>
              <c:pt idx="96">
                <c:v>-4.652176395599998</c:v>
              </c:pt>
              <c:pt idx="97">
                <c:v>-5.266267853266668</c:v>
              </c:pt>
              <c:pt idx="98">
                <c:v>-5.1724659387666669</c:v>
              </c:pt>
              <c:pt idx="99">
                <c:v>-4.4171584549666685</c:v>
              </c:pt>
              <c:pt idx="100">
                <c:v>-3.2837325110333353</c:v>
              </c:pt>
              <c:pt idx="101">
                <c:v>-3.0329619842666657</c:v>
              </c:pt>
              <c:pt idx="102">
                <c:v>-5.3356642926000024</c:v>
              </c:pt>
              <c:pt idx="103">
                <c:v>-7.0659976844666685</c:v>
              </c:pt>
              <c:pt idx="104">
                <c:v>-8.3537023571333382</c:v>
              </c:pt>
              <c:pt idx="105">
                <c:v>-9.0961019475000011</c:v>
              </c:pt>
              <c:pt idx="106">
                <c:v>-11.184360892333331</c:v>
              </c:pt>
              <c:pt idx="107">
                <c:v>-12.811830500766673</c:v>
              </c:pt>
              <c:pt idx="108">
                <c:v>-13.761503702166669</c:v>
              </c:pt>
              <c:pt idx="109">
                <c:v>-14.197459116766671</c:v>
              </c:pt>
              <c:pt idx="110">
                <c:v>-14.740062723366668</c:v>
              </c:pt>
              <c:pt idx="111">
                <c:v>-14.218077882833329</c:v>
              </c:pt>
              <c:pt idx="112">
                <c:v>-13.3916688737</c:v>
              </c:pt>
              <c:pt idx="113">
                <c:v>-12.527311916833328</c:v>
              </c:pt>
              <c:pt idx="114">
                <c:v>-12.699042278233337</c:v>
              </c:pt>
              <c:pt idx="115">
                <c:v>-12.586290226333332</c:v>
              </c:pt>
              <c:pt idx="116">
                <c:v>-12.849435307366674</c:v>
              </c:pt>
              <c:pt idx="117">
                <c:v>-14.166917853500005</c:v>
              </c:pt>
              <c:pt idx="118">
                <c:v>-15.810042955800004</c:v>
              </c:pt>
              <c:pt idx="119">
                <c:v>-17.051335558999991</c:v>
              </c:pt>
              <c:pt idx="120">
                <c:v>-15.90324298026667</c:v>
              </c:pt>
              <c:pt idx="121">
                <c:v>-14.437682153100003</c:v>
              </c:pt>
              <c:pt idx="122">
                <c:v>-12.704199960866667</c:v>
              </c:pt>
              <c:pt idx="123">
                <c:v>-11.733459325233333</c:v>
              </c:pt>
              <c:pt idx="124">
                <c:v>-11.179604994966672</c:v>
              </c:pt>
              <c:pt idx="125">
                <c:v>-10.0295557677</c:v>
              </c:pt>
              <c:pt idx="126">
                <c:v>-9.2522993223000007</c:v>
              </c:pt>
              <c:pt idx="127">
                <c:v>-8.4027187184666694</c:v>
              </c:pt>
              <c:pt idx="128">
                <c:v>-8.3579106861333354</c:v>
              </c:pt>
              <c:pt idx="129">
                <c:v>-8.3693327617333342</c:v>
              </c:pt>
              <c:pt idx="130">
                <c:v>-7.7938516174666681</c:v>
              </c:pt>
              <c:pt idx="131">
                <c:v>-8.1068393295000032</c:v>
              </c:pt>
              <c:pt idx="132">
                <c:v>-5.6671867769333302</c:v>
              </c:pt>
              <c:pt idx="133">
                <c:v>-4.1809470567666667</c:v>
              </c:pt>
              <c:pt idx="134">
                <c:v>-1.5317881861</c:v>
              </c:pt>
              <c:pt idx="135">
                <c:v>-1.609357427633334</c:v>
              </c:pt>
              <c:pt idx="136">
                <c:v>-1.8306645806666666</c:v>
              </c:pt>
              <c:pt idx="137">
                <c:v>-1.8645297941999996</c:v>
              </c:pt>
              <c:pt idx="138">
                <c:v>-2.3329421592333324</c:v>
              </c:pt>
              <c:pt idx="139">
                <c:v>-3.2721934504333343</c:v>
              </c:pt>
              <c:pt idx="140">
                <c:v>-3.9668875563666672</c:v>
              </c:pt>
              <c:pt idx="141">
                <c:v>-3.8104626654999993</c:v>
              </c:pt>
              <c:pt idx="142">
                <c:v>-4.0439786960333333</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c:formatCode>
              <c:ptCount val="143"/>
              <c:pt idx="0">
                <c:v>-33.383333367000006</c:v>
              </c:pt>
              <c:pt idx="1">
                <c:v>-30.831676555333321</c:v>
              </c:pt>
              <c:pt idx="2">
                <c:v>-31.690387847333319</c:v>
              </c:pt>
              <c:pt idx="3">
                <c:v>-29.538781873999984</c:v>
              </c:pt>
              <c:pt idx="4">
                <c:v>-28.588281753333323</c:v>
              </c:pt>
              <c:pt idx="5">
                <c:v>-29.032008126333327</c:v>
              </c:pt>
              <c:pt idx="6">
                <c:v>-27.675503228333323</c:v>
              </c:pt>
              <c:pt idx="7">
                <c:v>-27.138661630000001</c:v>
              </c:pt>
              <c:pt idx="8">
                <c:v>-25.057276669999997</c:v>
              </c:pt>
              <c:pt idx="9">
                <c:v>-23.271105468000016</c:v>
              </c:pt>
              <c:pt idx="10">
                <c:v>-21.568981918999999</c:v>
              </c:pt>
              <c:pt idx="11">
                <c:v>-20.666247178999992</c:v>
              </c:pt>
              <c:pt idx="12">
                <c:v>-19.883877514666665</c:v>
              </c:pt>
              <c:pt idx="13">
                <c:v>-18.917011253666676</c:v>
              </c:pt>
              <c:pt idx="14">
                <c:v>-17.612395329333332</c:v>
              </c:pt>
              <c:pt idx="15">
                <c:v>-17.768725467666666</c:v>
              </c:pt>
              <c:pt idx="16">
                <c:v>-17.250457021666673</c:v>
              </c:pt>
              <c:pt idx="17">
                <c:v>-16.090176699000001</c:v>
              </c:pt>
              <c:pt idx="18">
                <c:v>-15.873421563666673</c:v>
              </c:pt>
              <c:pt idx="19">
                <c:v>-15.376276539333336</c:v>
              </c:pt>
              <c:pt idx="20">
                <c:v>-15.703760226</c:v>
              </c:pt>
              <c:pt idx="21">
                <c:v>-16.348515725999999</c:v>
              </c:pt>
              <c:pt idx="22">
                <c:v>-16.951827098333329</c:v>
              </c:pt>
              <c:pt idx="23">
                <c:v>-16.365185352000001</c:v>
              </c:pt>
              <c:pt idx="24">
                <c:v>-14.325148229666672</c:v>
              </c:pt>
              <c:pt idx="25">
                <c:v>-14.700188994333333</c:v>
              </c:pt>
              <c:pt idx="26">
                <c:v>-15.225301155999999</c:v>
              </c:pt>
              <c:pt idx="27">
                <c:v>-14.795592470333332</c:v>
              </c:pt>
              <c:pt idx="28">
                <c:v>-14.508745755333331</c:v>
              </c:pt>
              <c:pt idx="29">
                <c:v>-14.590336936000003</c:v>
              </c:pt>
              <c:pt idx="30">
                <c:v>-14.037158102333329</c:v>
              </c:pt>
              <c:pt idx="31">
                <c:v>-14.196508588</c:v>
              </c:pt>
              <c:pt idx="32">
                <c:v>-15.232826675333333</c:v>
              </c:pt>
              <c:pt idx="33">
                <c:v>-15.68727101633333</c:v>
              </c:pt>
              <c:pt idx="34">
                <c:v>-17.48530010999999</c:v>
              </c:pt>
              <c:pt idx="35">
                <c:v>-17.80515870933333</c:v>
              </c:pt>
              <c:pt idx="36">
                <c:v>-20.431403119999999</c:v>
              </c:pt>
              <c:pt idx="37">
                <c:v>-18.024386466999999</c:v>
              </c:pt>
              <c:pt idx="38">
                <c:v>-18.938278592</c:v>
              </c:pt>
              <c:pt idx="39">
                <c:v>-19.14249299099999</c:v>
              </c:pt>
              <c:pt idx="40">
                <c:v>-22.150971979000008</c:v>
              </c:pt>
              <c:pt idx="41">
                <c:v>-21.969800629999991</c:v>
              </c:pt>
              <c:pt idx="42">
                <c:v>-21.956021707666665</c:v>
              </c:pt>
              <c:pt idx="43">
                <c:v>-21.691833660666671</c:v>
              </c:pt>
              <c:pt idx="44">
                <c:v>-21.336382852333323</c:v>
              </c:pt>
              <c:pt idx="45">
                <c:v>-21.369223895666657</c:v>
              </c:pt>
              <c:pt idx="46">
                <c:v>-19.089152467333321</c:v>
              </c:pt>
              <c:pt idx="47">
                <c:v>-18.018639501666659</c:v>
              </c:pt>
              <c:pt idx="48">
                <c:v>-15.133755044000003</c:v>
              </c:pt>
              <c:pt idx="49">
                <c:v>-14.603690920333335</c:v>
              </c:pt>
              <c:pt idx="50">
                <c:v>-12.497319163666667</c:v>
              </c:pt>
              <c:pt idx="51">
                <c:v>-12.44111758433333</c:v>
              </c:pt>
              <c:pt idx="52">
                <c:v>-11.796030128333333</c:v>
              </c:pt>
              <c:pt idx="53">
                <c:v>-13.767170438999999</c:v>
              </c:pt>
              <c:pt idx="54">
                <c:v>-13.997317834333336</c:v>
              </c:pt>
              <c:pt idx="55">
                <c:v>-12.78919910166667</c:v>
              </c:pt>
              <c:pt idx="56">
                <c:v>-11.167292197333333</c:v>
              </c:pt>
              <c:pt idx="57">
                <c:v>-10.268667325666669</c:v>
              </c:pt>
              <c:pt idx="58">
                <c:v>-13.793485424000002</c:v>
              </c:pt>
              <c:pt idx="59">
                <c:v>-13.245652818333337</c:v>
              </c:pt>
              <c:pt idx="60">
                <c:v>-12.292824318666671</c:v>
              </c:pt>
              <c:pt idx="61">
                <c:v>-8.1738203156666724</c:v>
              </c:pt>
              <c:pt idx="62">
                <c:v>-7.6465900073333328</c:v>
              </c:pt>
              <c:pt idx="63">
                <c:v>-7.8715474810000021</c:v>
              </c:pt>
              <c:pt idx="64">
                <c:v>-9.1022579953333338</c:v>
              </c:pt>
              <c:pt idx="65">
                <c:v>-9.8518956716666715</c:v>
              </c:pt>
              <c:pt idx="66">
                <c:v>-11.19420215033333</c:v>
              </c:pt>
              <c:pt idx="67">
                <c:v>-12.558255593</c:v>
              </c:pt>
              <c:pt idx="68">
                <c:v>-13.663419050333337</c:v>
              </c:pt>
              <c:pt idx="69">
                <c:v>-14.147893270333331</c:v>
              </c:pt>
              <c:pt idx="70">
                <c:v>-15.43025428166667</c:v>
              </c:pt>
              <c:pt idx="71">
                <c:v>-17.539670193999999</c:v>
              </c:pt>
              <c:pt idx="72">
                <c:v>-20.812474698666673</c:v>
              </c:pt>
              <c:pt idx="73">
                <c:v>-21.837679494333329</c:v>
              </c:pt>
              <c:pt idx="74">
                <c:v>-23.154682290333319</c:v>
              </c:pt>
              <c:pt idx="75">
                <c:v>-24.603444494666665</c:v>
              </c:pt>
              <c:pt idx="76">
                <c:v>-22.510359476333324</c:v>
              </c:pt>
              <c:pt idx="77">
                <c:v>-19.872034068333324</c:v>
              </c:pt>
              <c:pt idx="78">
                <c:v>-17.606101698000007</c:v>
              </c:pt>
              <c:pt idx="79">
                <c:v>-17.913223399</c:v>
              </c:pt>
              <c:pt idx="80">
                <c:v>-18.576702152666666</c:v>
              </c:pt>
              <c:pt idx="81">
                <c:v>-17.941481137666667</c:v>
              </c:pt>
              <c:pt idx="82">
                <c:v>-19.066910717666676</c:v>
              </c:pt>
              <c:pt idx="83">
                <c:v>-20.01523588666667</c:v>
              </c:pt>
              <c:pt idx="84">
                <c:v>-21.50669027299999</c:v>
              </c:pt>
              <c:pt idx="85">
                <c:v>-22.935785299666666</c:v>
              </c:pt>
              <c:pt idx="86">
                <c:v>-23.103055926000014</c:v>
              </c:pt>
              <c:pt idx="87">
                <c:v>-21.106712255999984</c:v>
              </c:pt>
              <c:pt idx="88">
                <c:v>-20.365677787999992</c:v>
              </c:pt>
              <c:pt idx="89">
                <c:v>-21.753396856999984</c:v>
              </c:pt>
              <c:pt idx="90">
                <c:v>-23.098304935000002</c:v>
              </c:pt>
              <c:pt idx="91">
                <c:v>-26.314243374333323</c:v>
              </c:pt>
              <c:pt idx="92">
                <c:v>-26.336397139666676</c:v>
              </c:pt>
              <c:pt idx="93">
                <c:v>-29.800275859999999</c:v>
              </c:pt>
              <c:pt idx="94">
                <c:v>-28.801658428333337</c:v>
              </c:pt>
              <c:pt idx="95">
                <c:v>-30.329573722333329</c:v>
              </c:pt>
              <c:pt idx="96">
                <c:v>-29.60229477433332</c:v>
              </c:pt>
              <c:pt idx="97">
                <c:v>-31.711234086666668</c:v>
              </c:pt>
              <c:pt idx="98">
                <c:v>-33.718772363666652</c:v>
              </c:pt>
              <c:pt idx="99">
                <c:v>-37.852806448666627</c:v>
              </c:pt>
              <c:pt idx="100">
                <c:v>-39.891842849666638</c:v>
              </c:pt>
              <c:pt idx="101">
                <c:v>-42.188953678000011</c:v>
              </c:pt>
              <c:pt idx="102">
                <c:v>-42.837374366000006</c:v>
              </c:pt>
              <c:pt idx="103">
                <c:v>-45.680729933000002</c:v>
              </c:pt>
              <c:pt idx="104">
                <c:v>-48.18543688066665</c:v>
              </c:pt>
              <c:pt idx="105">
                <c:v>-49.708901731333334</c:v>
              </c:pt>
              <c:pt idx="106">
                <c:v>-51.620102543666654</c:v>
              </c:pt>
              <c:pt idx="107">
                <c:v>-52.504477274999999</c:v>
              </c:pt>
              <c:pt idx="108">
                <c:v>-55.368784406666627</c:v>
              </c:pt>
              <c:pt idx="109">
                <c:v>-56.22475635633333</c:v>
              </c:pt>
              <c:pt idx="110">
                <c:v>-57.066153382333333</c:v>
              </c:pt>
              <c:pt idx="111">
                <c:v>-56.829189059333316</c:v>
              </c:pt>
              <c:pt idx="112">
                <c:v>-57.520330677666649</c:v>
              </c:pt>
              <c:pt idx="113">
                <c:v>-57.977846333999999</c:v>
              </c:pt>
              <c:pt idx="114">
                <c:v>-58.433984578999997</c:v>
              </c:pt>
              <c:pt idx="115">
                <c:v>-57.090082975333324</c:v>
              </c:pt>
              <c:pt idx="116">
                <c:v>-57.670111705333326</c:v>
              </c:pt>
              <c:pt idx="117">
                <c:v>-57.949241157999985</c:v>
              </c:pt>
              <c:pt idx="118">
                <c:v>-58.332973060666639</c:v>
              </c:pt>
              <c:pt idx="119">
                <c:v>-55.692194692666654</c:v>
              </c:pt>
              <c:pt idx="120">
                <c:v>-53.994793971333323</c:v>
              </c:pt>
              <c:pt idx="121">
                <c:v>-51.876362959333321</c:v>
              </c:pt>
              <c:pt idx="122">
                <c:v>-51.264132705333331</c:v>
              </c:pt>
              <c:pt idx="123">
                <c:v>-48.920429021666642</c:v>
              </c:pt>
              <c:pt idx="124">
                <c:v>-47.27231302200002</c:v>
              </c:pt>
              <c:pt idx="125">
                <c:v>-45.783349073333305</c:v>
              </c:pt>
              <c:pt idx="126">
                <c:v>-45.881781952666621</c:v>
              </c:pt>
              <c:pt idx="127">
                <c:v>-43.341092351333309</c:v>
              </c:pt>
              <c:pt idx="128">
                <c:v>-39.368540361666639</c:v>
              </c:pt>
              <c:pt idx="129">
                <c:v>-34.048267384333322</c:v>
              </c:pt>
              <c:pt idx="130">
                <c:v>-31.199452246000003</c:v>
              </c:pt>
              <c:pt idx="131">
                <c:v>-30.060887425000011</c:v>
              </c:pt>
              <c:pt idx="132">
                <c:v>-28.313906132333329</c:v>
              </c:pt>
              <c:pt idx="133">
                <c:v>-27.774001187666677</c:v>
              </c:pt>
              <c:pt idx="134">
                <c:v>-27.099772895333317</c:v>
              </c:pt>
              <c:pt idx="135">
                <c:v>-28.955828720666677</c:v>
              </c:pt>
              <c:pt idx="136">
                <c:v>-28.416574178999991</c:v>
              </c:pt>
              <c:pt idx="137">
                <c:v>-26.872673899999988</c:v>
              </c:pt>
              <c:pt idx="138">
                <c:v>-24.905394719333323</c:v>
              </c:pt>
              <c:pt idx="139">
                <c:v>-25.310507048066668</c:v>
              </c:pt>
              <c:pt idx="140">
                <c:v>-25.915913956899999</c:v>
              </c:pt>
              <c:pt idx="141">
                <c:v>-24.987001172466666</c:v>
              </c:pt>
              <c:pt idx="142">
                <c:v>-24.262727613033316</c:v>
              </c:pt>
            </c:numLit>
          </c:val>
        </c:ser>
        <c:ser>
          <c:idx val="2"/>
          <c:order val="2"/>
          <c:tx>
            <c:v>comercio</c:v>
          </c:tx>
          <c:spPr>
            <a:ln w="38100">
              <a:solidFill>
                <a:schemeClr val="accent2"/>
              </a:solidFill>
              <a:prstDash val="solid"/>
            </a:ln>
          </c:spPr>
          <c:marker>
            <c:symbol val="none"/>
          </c:marker>
          <c:dLbls>
            <c:dLbl>
              <c:idx val="21"/>
              <c:layout>
                <c:manualLayout>
                  <c:x val="0.48287198142785376"/>
                  <c:y val="0.23694615096189911"/>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c:formatCode>
              <c:ptCount val="143"/>
              <c:pt idx="0">
                <c:v>-10.705003779465386</c:v>
              </c:pt>
              <c:pt idx="1">
                <c:v>-10.310131984593591</c:v>
              </c:pt>
              <c:pt idx="2">
                <c:v>-10.748593523055122</c:v>
              </c:pt>
              <c:pt idx="3">
                <c:v>-11.887055061516667</c:v>
              </c:pt>
              <c:pt idx="4">
                <c:v>-15.353721728183332</c:v>
              </c:pt>
              <c:pt idx="5">
                <c:v>-17.120388394850007</c:v>
              </c:pt>
              <c:pt idx="6">
                <c:v>-18.42038839484999</c:v>
              </c:pt>
              <c:pt idx="7">
                <c:v>-16.753721728183329</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-8.9537217281833357</c:v>
              </c:pt>
              <c:pt idx="18">
                <c:v>-8.2537217281833311</c:v>
              </c:pt>
              <c:pt idx="19">
                <c:v>-7.7203883948500014</c:v>
              </c:pt>
              <c:pt idx="20">
                <c:v>-7.12038839485</c:v>
              </c:pt>
              <c:pt idx="21">
                <c:v>-8.087055061516665</c:v>
              </c:pt>
              <c:pt idx="22">
                <c:v>-8.5203883948500003</c:v>
              </c:pt>
              <c:pt idx="23">
                <c:v>-7.9537217281833348</c:v>
              </c:pt>
              <c:pt idx="24">
                <c:v>-6.2870550615166669</c:v>
              </c:pt>
              <c:pt idx="25">
                <c:v>-6.1870550615166655</c:v>
              </c:pt>
              <c:pt idx="26">
                <c:v>-6.6870550615166655</c:v>
              </c:pt>
              <c:pt idx="27">
                <c:v>-8.087055061516665</c:v>
              </c:pt>
              <c:pt idx="28">
                <c:v>-9.2870550615166643</c:v>
              </c:pt>
              <c:pt idx="29">
                <c:v>-10.820388394850001</c:v>
              </c:pt>
              <c:pt idx="30">
                <c:v>-11.420388394850001</c:v>
              </c:pt>
              <c:pt idx="31">
                <c:v>-11.453721728183334</c:v>
              </c:pt>
              <c:pt idx="32">
                <c:v>-11.787055061516662</c:v>
              </c:pt>
              <c:pt idx="33">
                <c:v>-13.487055061516669</c:v>
              </c:pt>
              <c:pt idx="34">
                <c:v>-14.120388394849998</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-3.7537217281833359</c:v>
              </c:pt>
              <c:pt idx="44">
                <c:v>-4.4537217281833366</c:v>
              </c:pt>
              <c:pt idx="45">
                <c:v>-3.8537217281833356</c:v>
              </c:pt>
              <c:pt idx="46">
                <c:v>-4.1537217281833358</c:v>
              </c:pt>
              <c:pt idx="47">
                <c:v>-4.0537217281833353</c:v>
              </c:pt>
              <c:pt idx="48">
                <c:v>-5.4203883948500025</c:v>
              </c:pt>
              <c:pt idx="49">
                <c:v>-4.7870550615166669</c:v>
              </c:pt>
              <c:pt idx="50">
                <c:v>-2.887055061516667</c:v>
              </c:pt>
              <c:pt idx="51">
                <c:v>-1.687055061516668</c:v>
              </c:pt>
              <c:pt idx="52">
                <c:v>-0.98705506151666689</c:v>
              </c:pt>
              <c:pt idx="53">
                <c:v>-1.7870550615166676</c:v>
              </c:pt>
              <c:pt idx="54">
                <c:v>-3.887055061516667</c:v>
              </c:pt>
              <c:pt idx="55">
                <c:v>-4.5537217281833353</c:v>
              </c:pt>
              <c:pt idx="56">
                <c:v>-4.7537217281833364</c:v>
              </c:pt>
              <c:pt idx="57">
                <c:v>-2.6870550615166677</c:v>
              </c:pt>
              <c:pt idx="58">
                <c:v>-2.3537217281833356</c:v>
              </c:pt>
              <c:pt idx="59">
                <c:v>-3.62038839485</c:v>
              </c:pt>
              <c:pt idx="60">
                <c:v>-4.5537217281833353</c:v>
              </c:pt>
              <c:pt idx="61">
                <c:v>-5.2203883948500014</c:v>
              </c:pt>
              <c:pt idx="62">
                <c:v>-3.8203883948499997</c:v>
              </c:pt>
              <c:pt idx="63">
                <c:v>-3.9537217281833352</c:v>
              </c:pt>
              <c:pt idx="64">
                <c:v>-2.6537217281833354</c:v>
              </c:pt>
              <c:pt idx="65">
                <c:v>-3.2537217281833359</c:v>
              </c:pt>
              <c:pt idx="66">
                <c:v>-4.1870550615166655</c:v>
              </c:pt>
              <c:pt idx="67">
                <c:v>-6.2537217281833364</c:v>
              </c:pt>
              <c:pt idx="68">
                <c:v>-7.0537217281833353</c:v>
              </c:pt>
              <c:pt idx="69">
                <c:v>-7.1870550615166655</c:v>
              </c:pt>
              <c:pt idx="70">
                <c:v>-8.587055061516665</c:v>
              </c:pt>
              <c:pt idx="71">
                <c:v>-12.287055061516668</c:v>
              </c:pt>
              <c:pt idx="72">
                <c:v>-15.72038839485</c:v>
              </c:pt>
              <c:pt idx="73">
                <c:v>-18.253721728183329</c:v>
              </c:pt>
              <c:pt idx="74">
                <c:v>-17.787055061516671</c:v>
              </c:pt>
              <c:pt idx="75">
                <c:v>-16.187055061516677</c:v>
              </c:pt>
              <c:pt idx="76">
                <c:v>-14.60540170571111</c:v>
              </c:pt>
              <c:pt idx="77">
                <c:v>-12.731315579672218</c:v>
              </c:pt>
              <c:pt idx="78">
                <c:v>-12.050199364766673</c:v>
              </c:pt>
              <c:pt idx="79">
                <c:v>-11.391627029966669</c:v>
              </c:pt>
              <c:pt idx="80">
                <c:v>-10.059111116166671</c:v>
              </c:pt>
              <c:pt idx="81">
                <c:v>-8.9660504117000048</c:v>
              </c:pt>
              <c:pt idx="82">
                <c:v>-8.9450386707666691</c:v>
              </c:pt>
              <c:pt idx="83">
                <c:v>-10.095267186033333</c:v>
              </c:pt>
              <c:pt idx="84">
                <c:v>-12.518904015266669</c:v>
              </c:pt>
              <c:pt idx="85">
                <c:v>-12.155479102266673</c:v>
              </c:pt>
              <c:pt idx="86">
                <c:v>-11.071014587933334</c:v>
              </c:pt>
              <c:pt idx="87">
                <c:v>-9.7130664543333349</c:v>
              </c:pt>
              <c:pt idx="88">
                <c:v>-10.61534500466667</c:v>
              </c:pt>
              <c:pt idx="89">
                <c:v>-10.936596493100003</c:v>
              </c:pt>
              <c:pt idx="90">
                <c:v>-11.416954970533332</c:v>
              </c:pt>
              <c:pt idx="91">
                <c:v>-10.936925388933329</c:v>
              </c:pt>
              <c:pt idx="92">
                <c:v>-11.255283854366672</c:v>
              </c:pt>
              <c:pt idx="93">
                <c:v>-11.719465100599999</c:v>
              </c:pt>
              <c:pt idx="94">
                <c:v>-12.189714175400002</c:v>
              </c:pt>
              <c:pt idx="95">
                <c:v>-13.549637422</c:v>
              </c:pt>
              <c:pt idx="96">
                <c:v>-13.12082336763333</c:v>
              </c:pt>
              <c:pt idx="97">
                <c:v>-13.390757168266671</c:v>
              </c:pt>
              <c:pt idx="98">
                <c:v>-11.487290535533337</c:v>
              </c:pt>
              <c:pt idx="99">
                <c:v>-12.0640296245</c:v>
              </c:pt>
              <c:pt idx="100">
                <c:v>-13.557469730833336</c:v>
              </c:pt>
              <c:pt idx="101">
                <c:v>-17.216608966500001</c:v>
              </c:pt>
              <c:pt idx="102">
                <c:v>-18.424406635533316</c:v>
              </c:pt>
              <c:pt idx="103">
                <c:v>-18.183113740299991</c:v>
              </c:pt>
              <c:pt idx="104">
                <c:v>-18.791166984466667</c:v>
              </c:pt>
              <c:pt idx="105">
                <c:v>-21.055668506066663</c:v>
              </c:pt>
              <c:pt idx="106">
                <c:v>-23.714361851899998</c:v>
              </c:pt>
              <c:pt idx="107">
                <c:v>-25.889412779733316</c:v>
              </c:pt>
              <c:pt idx="108">
                <c:v>-27.530892989600005</c:v>
              </c:pt>
              <c:pt idx="109">
                <c:v>-26.887315113766665</c:v>
              </c:pt>
              <c:pt idx="110">
                <c:v>-26.389382366499994</c:v>
              </c:pt>
              <c:pt idx="111">
                <c:v>-25.873732931333315</c:v>
              </c:pt>
              <c:pt idx="112">
                <c:v>-26.814547250433325</c:v>
              </c:pt>
              <c:pt idx="113">
                <c:v>-25.964109469233325</c:v>
              </c:pt>
              <c:pt idx="114">
                <c:v>-24.581191314699996</c:v>
              </c:pt>
              <c:pt idx="115">
                <c:v>-24.866418841433319</c:v>
              </c:pt>
              <c:pt idx="116">
                <c:v>-26.128006968099999</c:v>
              </c:pt>
              <c:pt idx="117">
                <c:v>-29.138462364100004</c:v>
              </c:pt>
              <c:pt idx="118">
                <c:v>-29.769968731133329</c:v>
              </c:pt>
              <c:pt idx="119">
                <c:v>-29.324036268466667</c:v>
              </c:pt>
              <c:pt idx="120">
                <c:v>-28.364270809466664</c:v>
              </c:pt>
              <c:pt idx="121">
                <c:v>-27.343360402433326</c:v>
              </c:pt>
              <c:pt idx="122">
                <c:v>-25.869223388033323</c:v>
              </c:pt>
              <c:pt idx="123">
                <c:v>-24.017259037633327</c:v>
              </c:pt>
              <c:pt idx="124">
                <c:v>-22.059370256233329</c:v>
              </c:pt>
              <c:pt idx="125">
                <c:v>-21.040626606366651</c:v>
              </c:pt>
              <c:pt idx="126">
                <c:v>-19.0398234745</c:v>
              </c:pt>
              <c:pt idx="127">
                <c:v>-18.030899205000001</c:v>
              </c:pt>
              <c:pt idx="128">
                <c:v>-18.170657851766666</c:v>
              </c:pt>
              <c:pt idx="129">
                <c:v>-18.912068654133328</c:v>
              </c:pt>
              <c:pt idx="130">
                <c:v>-18.234042291699993</c:v>
              </c:pt>
              <c:pt idx="131">
                <c:v>-16.430589126433329</c:v>
              </c:pt>
              <c:pt idx="132">
                <c:v>-13.653759084800004</c:v>
              </c:pt>
              <c:pt idx="133">
                <c:v>-12.240972744366664</c:v>
              </c:pt>
              <c:pt idx="134">
                <c:v>-10.372521409566673</c:v>
              </c:pt>
              <c:pt idx="135">
                <c:v>-9.277399686699999</c:v>
              </c:pt>
              <c:pt idx="136">
                <c:v>-8.0668281169</c:v>
              </c:pt>
              <c:pt idx="137">
                <c:v>-6.5283777716333331</c:v>
              </c:pt>
              <c:pt idx="138">
                <c:v>-5.6170189764666647</c:v>
              </c:pt>
              <c:pt idx="139">
                <c:v>-5.8226934342999996</c:v>
              </c:pt>
              <c:pt idx="140">
                <c:v>-5.5655483537333339</c:v>
              </c:pt>
              <c:pt idx="141">
                <c:v>-5.5066707642333377</c:v>
              </c:pt>
              <c:pt idx="142">
                <c:v>-4.3396112195666685</c:v>
              </c:pt>
            </c:numLit>
          </c:val>
        </c:ser>
        <c:ser>
          <c:idx val="3"/>
          <c:order val="3"/>
          <c:tx>
            <c:v>servicos</c:v>
          </c:tx>
          <c:spPr>
            <a:ln w="25400">
              <a:solidFill>
                <a:srgbClr val="333333"/>
              </a:solidFill>
              <a:prstDash val="solid"/>
            </a:ln>
          </c:spPr>
          <c:marker>
            <c:symbol val="none"/>
          </c:marker>
          <c:dLbls>
            <c:dLbl>
              <c:idx val="20"/>
              <c:layout>
                <c:manualLayout>
                  <c:x val="0.4100623218307875"/>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4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strLit>
          </c:cat>
          <c:val>
            <c:numLit>
              <c:formatCode>0.0</c:formatCode>
              <c:ptCount val="143"/>
              <c:pt idx="0">
                <c:v>-20.79911903699999</c:v>
              </c:pt>
              <c:pt idx="1">
                <c:v>-18.981870183666668</c:v>
              </c:pt>
              <c:pt idx="2">
                <c:v>-21.142852071</c:v>
              </c:pt>
              <c:pt idx="3">
                <c:v>-26.565164548333318</c:v>
              </c:pt>
              <c:pt idx="4">
                <c:v>-29.127916860999999</c:v>
              </c:pt>
              <c:pt idx="5">
                <c:v>-30.163660660333324</c:v>
              </c:pt>
              <c:pt idx="6">
                <c:v>-22.057105330333329</c:v>
              </c:pt>
              <c:pt idx="7">
                <c:v>-22.103866302333326</c:v>
              </c:pt>
              <c:pt idx="8">
                <c:v>-18.385732672333308</c:v>
              </c:pt>
              <c:pt idx="9">
                <c:v>-18.06222572399999</c:v>
              </c:pt>
              <c:pt idx="10">
                <c:v>-15.758120779999999</c:v>
              </c:pt>
              <c:pt idx="11">
                <c:v>-17.237782864</c:v>
              </c:pt>
              <c:pt idx="12">
                <c:v>-17.99803769999999</c:v>
              </c:pt>
              <c:pt idx="13">
                <c:v>-19.643162061666668</c:v>
              </c:pt>
              <c:pt idx="14">
                <c:v>-16.293440058333314</c:v>
              </c:pt>
              <c:pt idx="15">
                <c:v>-17.793939316666666</c:v>
              </c:pt>
              <c:pt idx="16">
                <c:v>-14.895629301333338</c:v>
              </c:pt>
              <c:pt idx="17">
                <c:v>-14.823611997333336</c:v>
              </c:pt>
              <c:pt idx="18">
                <c:v>-9.6653111986666662</c:v>
              </c:pt>
              <c:pt idx="19">
                <c:v>-8.1609221763333331</c:v>
              </c:pt>
              <c:pt idx="20">
                <c:v>-8.4210198920000003</c:v>
              </c:pt>
              <c:pt idx="21">
                <c:v>-12.811122874333334</c:v>
              </c:pt>
              <c:pt idx="22">
                <c:v>-12.894767536333337</c:v>
              </c:pt>
              <c:pt idx="23">
                <c:v>-10.586066007000003</c:v>
              </c:pt>
              <c:pt idx="24">
                <c:v>-5.3567133586666662</c:v>
              </c:pt>
              <c:pt idx="25">
                <c:v>-3.5794802613333343</c:v>
              </c:pt>
              <c:pt idx="26">
                <c:v>-3.4425644856666664</c:v>
              </c:pt>
              <c:pt idx="27">
                <c:v>-4.8341874013333337</c:v>
              </c:pt>
              <c:pt idx="28">
                <c:v>-8.4964729853333338</c:v>
              </c:pt>
              <c:pt idx="29">
                <c:v>-14.243562118333335</c:v>
              </c:pt>
              <c:pt idx="30">
                <c:v>-18.193215433333329</c:v>
              </c:pt>
              <c:pt idx="31">
                <c:v>-18.767328142666667</c:v>
              </c:pt>
              <c:pt idx="32">
                <c:v>-14.800595911666674</c:v>
              </c:pt>
              <c:pt idx="33">
                <c:v>-12.525959924</c:v>
              </c:pt>
              <c:pt idx="34">
                <c:v>-11.852658361666672</c:v>
              </c:pt>
              <c:pt idx="35">
                <c:v>-9.3419556520000011</c:v>
              </c:pt>
              <c:pt idx="36">
                <c:v>-9.8700498086666748</c:v>
              </c:pt>
              <c:pt idx="37">
                <c:v>-10.783506467</c:v>
              </c:pt>
              <c:pt idx="38">
                <c:v>-15.133869395666666</c:v>
              </c:pt>
              <c:pt idx="39">
                <c:v>-13.720720995333329</c:v>
              </c:pt>
              <c:pt idx="40">
                <c:v>-10.143996838333335</c:v>
              </c:pt>
              <c:pt idx="41">
                <c:v>-6.852442831666667</c:v>
              </c:pt>
              <c:pt idx="42">
                <c:v>-6.6264372756666665</c:v>
              </c:pt>
              <c:pt idx="43">
                <c:v>-8.7946554536666657</c:v>
              </c:pt>
              <c:pt idx="44">
                <c:v>-12.657528698</c:v>
              </c:pt>
              <c:pt idx="45">
                <c:v>-15.347383170333332</c:v>
              </c:pt>
              <c:pt idx="46">
                <c:v>-15.867956499666672</c:v>
              </c:pt>
              <c:pt idx="47">
                <c:v>-15.877977772666666</c:v>
              </c:pt>
              <c:pt idx="48">
                <c:v>-15.697066928</c:v>
              </c:pt>
              <c:pt idx="49">
                <c:v>-11.759878323000001</c:v>
              </c:pt>
              <c:pt idx="50">
                <c:v>-10.884347981333335</c:v>
              </c:pt>
              <c:pt idx="51">
                <c:v>-11.477105739666671</c:v>
              </c:pt>
              <c:pt idx="52">
                <c:v>-15.810426223333335</c:v>
              </c:pt>
              <c:pt idx="53">
                <c:v>-18.641428439666676</c:v>
              </c:pt>
              <c:pt idx="54">
                <c:v>-18.604604747666674</c:v>
              </c:pt>
              <c:pt idx="55">
                <c:v>-15.626988438666666</c:v>
              </c:pt>
              <c:pt idx="56">
                <c:v>-11.617435117666673</c:v>
              </c:pt>
              <c:pt idx="57">
                <c:v>-9.4532277629999992</c:v>
              </c:pt>
              <c:pt idx="58">
                <c:v>-11.366863269333336</c:v>
              </c:pt>
              <c:pt idx="59">
                <c:v>-11.508762752000001</c:v>
              </c:pt>
              <c:pt idx="60">
                <c:v>-10.858957932000004</c:v>
              </c:pt>
              <c:pt idx="61">
                <c:v>-10.416496215000008</c:v>
              </c:pt>
              <c:pt idx="62">
                <c:v>-10.467523777333334</c:v>
              </c:pt>
              <c:pt idx="63">
                <c:v>-8.6202694096666672</c:v>
              </c:pt>
              <c:pt idx="64">
                <c:v>-9.6838469610000004</c:v>
              </c:pt>
              <c:pt idx="65">
                <c:v>-7.2659307609999964</c:v>
              </c:pt>
              <c:pt idx="66">
                <c:v>-10.990250263</c:v>
              </c:pt>
              <c:pt idx="67">
                <c:v>-12.357160675666673</c:v>
              </c:pt>
              <c:pt idx="68">
                <c:v>-12.857946502000006</c:v>
              </c:pt>
              <c:pt idx="69">
                <c:v>-14.635217373</c:v>
              </c:pt>
              <c:pt idx="70">
                <c:v>-14.413544898000007</c:v>
              </c:pt>
              <c:pt idx="71">
                <c:v>-16.903368701333324</c:v>
              </c:pt>
              <c:pt idx="72">
                <c:v>-15.96888314366667</c:v>
              </c:pt>
              <c:pt idx="73">
                <c:v>-15.667878711999998</c:v>
              </c:pt>
              <c:pt idx="74">
                <c:v>-16.752136977666659</c:v>
              </c:pt>
              <c:pt idx="75">
                <c:v>-14.181676980999997</c:v>
              </c:pt>
              <c:pt idx="76">
                <c:v>-12.039146964333332</c:v>
              </c:pt>
              <c:pt idx="77">
                <c:v>-9.3275767946666708</c:v>
              </c:pt>
              <c:pt idx="78">
                <c:v>-8.292844324666671</c:v>
              </c:pt>
              <c:pt idx="79">
                <c:v>-6.909139063666669</c:v>
              </c:pt>
              <c:pt idx="80">
                <c:v>-6.4819561246666693</c:v>
              </c:pt>
              <c:pt idx="81">
                <c:v>-4.6335383986666674</c:v>
              </c:pt>
              <c:pt idx="82">
                <c:v>-4.1745592836666674</c:v>
              </c:pt>
              <c:pt idx="83">
                <c:v>-3.7044793406666678</c:v>
              </c:pt>
              <c:pt idx="84">
                <c:v>-4.7784504266666676</c:v>
              </c:pt>
              <c:pt idx="85">
                <c:v>-5.2863431146666722</c:v>
              </c:pt>
              <c:pt idx="86">
                <c:v>-4.5002771963333359</c:v>
              </c:pt>
              <c:pt idx="87">
                <c:v>-5.7367225149999994</c:v>
              </c:pt>
              <c:pt idx="88">
                <c:v>-6.0589949179999962</c:v>
              </c:pt>
              <c:pt idx="89">
                <c:v>-7.9949805416666653</c:v>
              </c:pt>
              <c:pt idx="90">
                <c:v>-7.321417646333332</c:v>
              </c:pt>
              <c:pt idx="91">
                <c:v>-7.2295411946666697</c:v>
              </c:pt>
              <c:pt idx="92">
                <c:v>-5.7513575420000009</c:v>
              </c:pt>
              <c:pt idx="93">
                <c:v>-5.3312900473333347</c:v>
              </c:pt>
              <c:pt idx="94">
                <c:v>-5.2012762490000002</c:v>
              </c:pt>
              <c:pt idx="95">
                <c:v>-5.8223287096666674</c:v>
              </c:pt>
              <c:pt idx="96">
                <c:v>-8.8582078783333369</c:v>
              </c:pt>
              <c:pt idx="97">
                <c:v>-10.887626921000004</c:v>
              </c:pt>
              <c:pt idx="98">
                <c:v>-13.120060480999998</c:v>
              </c:pt>
              <c:pt idx="99">
                <c:v>-14.010318069999999</c:v>
              </c:pt>
              <c:pt idx="100">
                <c:v>-14.527871669333331</c:v>
              </c:pt>
              <c:pt idx="101">
                <c:v>-14.270402525333337</c:v>
              </c:pt>
              <c:pt idx="102">
                <c:v>-13.448806961333331</c:v>
              </c:pt>
              <c:pt idx="103">
                <c:v>-13.77630759266667</c:v>
              </c:pt>
              <c:pt idx="104">
                <c:v>-14.531300741999996</c:v>
              </c:pt>
              <c:pt idx="105">
                <c:v>-15.864268670666666</c:v>
              </c:pt>
              <c:pt idx="106">
                <c:v>-16.816224329000008</c:v>
              </c:pt>
              <c:pt idx="107">
                <c:v>-18.15664538599999</c:v>
              </c:pt>
              <c:pt idx="108">
                <c:v>-17.467919241999983</c:v>
              </c:pt>
              <c:pt idx="109">
                <c:v>-16.810583749333329</c:v>
              </c:pt>
              <c:pt idx="110">
                <c:v>-15.675934345000003</c:v>
              </c:pt>
              <c:pt idx="111">
                <c:v>-15.595497004000004</c:v>
              </c:pt>
              <c:pt idx="112">
                <c:v>-16.716455830333324</c:v>
              </c:pt>
              <c:pt idx="113">
                <c:v>-16.655862987333329</c:v>
              </c:pt>
              <c:pt idx="114">
                <c:v>-16.021527832333316</c:v>
              </c:pt>
              <c:pt idx="115">
                <c:v>-14.70632695866667</c:v>
              </c:pt>
              <c:pt idx="116">
                <c:v>-15.482221902666666</c:v>
              </c:pt>
              <c:pt idx="117">
                <c:v>-15.927810508333332</c:v>
              </c:pt>
              <c:pt idx="118">
                <c:v>-17.140165834333324</c:v>
              </c:pt>
              <c:pt idx="119">
                <c:v>-17.336206503</c:v>
              </c:pt>
              <c:pt idx="120">
                <c:v>-18.300176336666667</c:v>
              </c:pt>
              <c:pt idx="121">
                <c:v>-17.960604732333316</c:v>
              </c:pt>
              <c:pt idx="122">
                <c:v>-17.550988681000007</c:v>
              </c:pt>
              <c:pt idx="123">
                <c:v>-17.326168782000007</c:v>
              </c:pt>
              <c:pt idx="124">
                <c:v>-18.084365588000001</c:v>
              </c:pt>
              <c:pt idx="125">
                <c:v>-17.260185254333322</c:v>
              </c:pt>
              <c:pt idx="126">
                <c:v>-15.903222360333331</c:v>
              </c:pt>
              <c:pt idx="127">
                <c:v>-13.152645569333336</c:v>
              </c:pt>
              <c:pt idx="128">
                <c:v>-11.961361452999999</c:v>
              </c:pt>
              <c:pt idx="129">
                <c:v>-10.996409311666673</c:v>
              </c:pt>
              <c:pt idx="130">
                <c:v>-10.115972585</c:v>
              </c:pt>
              <c:pt idx="131">
                <c:v>-8.9371510259999987</c:v>
              </c:pt>
              <c:pt idx="132">
                <c:v>-5.6289819099999967</c:v>
              </c:pt>
              <c:pt idx="133">
                <c:v>-3.9803633699999996</c:v>
              </c:pt>
              <c:pt idx="134">
                <c:v>-3.3201390593333344</c:v>
              </c:pt>
              <c:pt idx="135">
                <c:v>-4.522752033999998</c:v>
              </c:pt>
              <c:pt idx="136">
                <c:v>-4.2282912846666703</c:v>
              </c:pt>
              <c:pt idx="137">
                <c:v>-4.2449478406666667</c:v>
              </c:pt>
              <c:pt idx="138">
                <c:v>-4.7920892543333338</c:v>
              </c:pt>
              <c:pt idx="139">
                <c:v>-5.4417936566666683</c:v>
              </c:pt>
              <c:pt idx="140">
                <c:v>-4.541220262666668</c:v>
              </c:pt>
              <c:pt idx="141">
                <c:v>-4.326400720333333</c:v>
              </c:pt>
              <c:pt idx="142">
                <c:v>-1.7341630113333324</c:v>
              </c:pt>
            </c:numLit>
          </c:val>
        </c:ser>
        <c:marker val="1"/>
        <c:axId val="199122944"/>
        <c:axId val="199124480"/>
      </c:lineChart>
      <c:catAx>
        <c:axId val="19912294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9124480"/>
        <c:crosses val="autoZero"/>
        <c:auto val="1"/>
        <c:lblAlgn val="ctr"/>
        <c:lblOffset val="100"/>
        <c:tickLblSkip val="1"/>
        <c:tickMarkSkip val="1"/>
      </c:catAx>
      <c:valAx>
        <c:axId val="199124480"/>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912294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2989E-2"/>
        </c:manualLayout>
      </c:layout>
      <c:spPr>
        <a:noFill/>
        <a:ln w="25400">
          <a:noFill/>
        </a:ln>
      </c:spPr>
    </c:title>
    <c:plotArea>
      <c:layout>
        <c:manualLayout>
          <c:layoutTarget val="inner"/>
          <c:xMode val="edge"/>
          <c:yMode val="edge"/>
          <c:x val="0.11375625000000029"/>
          <c:y val="0.18251574074074209"/>
          <c:w val="0.91185410334346562"/>
          <c:h val="0.53953472222222076"/>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2013</c:v>
                  </c:pt>
                  <c:pt idx="2">
                    <c:v>2014</c:v>
                  </c:pt>
                </c:lvl>
              </c:multiLvlStrCache>
            </c:multiLvlStrRef>
          </c:cat>
          <c:val>
            <c:numRef>
              <c:f>'9lay_off'!$E$15:$Q$15</c:f>
              <c:numCache>
                <c:formatCode>#,##0</c:formatCode>
                <c:ptCount val="13"/>
                <c:pt idx="0">
                  <c:v>1517</c:v>
                </c:pt>
                <c:pt idx="1">
                  <c:v>2056</c:v>
                </c:pt>
                <c:pt idx="2">
                  <c:v>2345</c:v>
                </c:pt>
                <c:pt idx="3">
                  <c:v>1745</c:v>
                </c:pt>
                <c:pt idx="4">
                  <c:v>1658</c:v>
                </c:pt>
                <c:pt idx="5">
                  <c:v>1255</c:v>
                </c:pt>
                <c:pt idx="6">
                  <c:v>1464</c:v>
                </c:pt>
                <c:pt idx="7">
                  <c:v>827</c:v>
                </c:pt>
                <c:pt idx="8">
                  <c:v>819</c:v>
                </c:pt>
                <c:pt idx="9">
                  <c:v>740</c:v>
                </c:pt>
                <c:pt idx="10">
                  <c:v>815</c:v>
                </c:pt>
                <c:pt idx="11">
                  <c:v>789</c:v>
                </c:pt>
                <c:pt idx="12">
                  <c:v>881</c:v>
                </c:pt>
              </c:numCache>
            </c:numRef>
          </c:val>
        </c:ser>
        <c:axId val="146749696"/>
        <c:axId val="146903040"/>
      </c:barChart>
      <c:catAx>
        <c:axId val="146749696"/>
        <c:scaling>
          <c:orientation val="minMax"/>
        </c:scaling>
        <c:axPos val="b"/>
        <c:numFmt formatCode="General" sourceLinked="1"/>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46903040"/>
        <c:crosses val="autoZero"/>
        <c:auto val="1"/>
        <c:lblAlgn val="ctr"/>
        <c:lblOffset val="100"/>
        <c:tickLblSkip val="1"/>
        <c:tickMarkSkip val="1"/>
      </c:catAx>
      <c:valAx>
        <c:axId val="146903040"/>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4674969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900">
                <a:solidFill>
                  <a:schemeClr val="tx2"/>
                </a:solidFill>
              </a:defRPr>
            </a:pPr>
            <a:r>
              <a:rPr lang="pt-PT" sz="900">
                <a:solidFill>
                  <a:schemeClr val="tx2"/>
                </a:solidFill>
              </a:rPr>
              <a:t>taxa de crescimento do emprego no 3.º trimestre 2014 </a:t>
            </a:r>
          </a:p>
          <a:p>
            <a:pPr>
              <a:defRPr sz="900">
                <a:solidFill>
                  <a:schemeClr val="tx2"/>
                </a:solidFill>
              </a:defRPr>
            </a:pPr>
            <a:r>
              <a:rPr lang="pt-PT" sz="900" b="0">
                <a:solidFill>
                  <a:schemeClr val="tx2"/>
                </a:solidFill>
              </a:rPr>
              <a:t>% de variação face ao trimestre anterior</a:t>
            </a:r>
            <a:r>
              <a:rPr lang="pt-PT" sz="900" b="0" strike="noStrike" baseline="30000">
                <a:solidFill>
                  <a:schemeClr val="tx2"/>
                </a:solidFill>
              </a:rPr>
              <a:t>(1)</a:t>
            </a:r>
          </a:p>
        </c:rich>
      </c:tx>
      <c:layout>
        <c:manualLayout>
          <c:xMode val="edge"/>
          <c:yMode val="edge"/>
          <c:x val="0.28203070175438638"/>
          <c:y val="2.2544283413848631E-2"/>
        </c:manualLayout>
      </c:layout>
      <c:overlay val="1"/>
    </c:title>
    <c:plotArea>
      <c:layout>
        <c:manualLayout>
          <c:layoutTarget val="inner"/>
          <c:xMode val="edge"/>
          <c:yMode val="edge"/>
          <c:x val="6.5209364309337506E-2"/>
          <c:y val="0.11552030633851983"/>
          <c:w val="0.91169352282977334"/>
          <c:h val="0.62111047713238765"/>
        </c:manualLayout>
      </c:layout>
      <c:barChart>
        <c:barDir val="col"/>
        <c:grouping val="clustered"/>
        <c:ser>
          <c:idx val="0"/>
          <c:order val="0"/>
          <c:spPr>
            <a:solidFill>
              <a:schemeClr val="tx2"/>
            </a:solidFill>
          </c:spPr>
          <c:dPt>
            <c:idx val="10"/>
            <c:spPr>
              <a:solidFill>
                <a:schemeClr val="tx2">
                  <a:lumMod val="75000"/>
                </a:schemeClr>
              </a:solidFill>
            </c:spPr>
          </c:dPt>
          <c:dPt>
            <c:idx val="13"/>
            <c:spPr>
              <a:solidFill>
                <a:schemeClr val="tx2">
                  <a:lumMod val="75000"/>
                </a:schemeClr>
              </a:solidFill>
            </c:spPr>
          </c:dPt>
          <c:dPt>
            <c:idx val="22"/>
            <c:spPr>
              <a:solidFill>
                <a:schemeClr val="accent5">
                  <a:lumMod val="50000"/>
                </a:schemeClr>
              </a:solidFill>
            </c:spPr>
          </c:dPt>
          <c:cat>
            <c:strLit>
              <c:ptCount val="25"/>
              <c:pt idx="0">
                <c:v>Letónia</c:v>
              </c:pt>
              <c:pt idx="1">
                <c:v>Malta</c:v>
              </c:pt>
              <c:pt idx="2">
                <c:v>Finlândia</c:v>
              </c:pt>
              <c:pt idx="3">
                <c:v>Estónia</c:v>
              </c:pt>
              <c:pt idx="4">
                <c:v>Dinamarca </c:v>
              </c:pt>
              <c:pt idx="5">
                <c:v>França</c:v>
              </c:pt>
              <c:pt idx="6">
                <c:v>Bélgica</c:v>
              </c:pt>
              <c:pt idx="7">
                <c:v>Países Baixos</c:v>
              </c:pt>
              <c:pt idx="8">
                <c:v>Áustria</c:v>
              </c:pt>
              <c:pt idx="9">
                <c:v>Eslovénia</c:v>
              </c:pt>
              <c:pt idx="10">
                <c:v>Zona Euro</c:v>
              </c:pt>
              <c:pt idx="11">
                <c:v>República Checa</c:v>
              </c:pt>
              <c:pt idx="12">
                <c:v>Alemanha</c:v>
              </c:pt>
              <c:pt idx="13">
                <c:v>UE28</c:v>
              </c:pt>
              <c:pt idx="14">
                <c:v>Espanha</c:v>
              </c:pt>
              <c:pt idx="15">
                <c:v>Eslováquia</c:v>
              </c:pt>
              <c:pt idx="16">
                <c:v>Itália</c:v>
              </c:pt>
              <c:pt idx="17">
                <c:v>Reino Unido</c:v>
              </c:pt>
              <c:pt idx="18">
                <c:v>Irlanda</c:v>
              </c:pt>
              <c:pt idx="19">
                <c:v>Polónia</c:v>
              </c:pt>
              <c:pt idx="20">
                <c:v>Suécia</c:v>
              </c:pt>
              <c:pt idx="21">
                <c:v>Hungria</c:v>
              </c:pt>
              <c:pt idx="22">
                <c:v>Portugal</c:v>
              </c:pt>
              <c:pt idx="23">
                <c:v>Lituânia</c:v>
              </c:pt>
              <c:pt idx="24">
                <c:v>Grécia</c:v>
              </c:pt>
            </c:strLit>
          </c:cat>
          <c:val>
            <c:numLit>
              <c:formatCode>General</c:formatCode>
              <c:ptCount val="25"/>
              <c:pt idx="0">
                <c:v>-1.7</c:v>
              </c:pt>
              <c:pt idx="1">
                <c:v>-0.8</c:v>
              </c:pt>
              <c:pt idx="2">
                <c:v>-0.30000000000000021</c:v>
              </c:pt>
              <c:pt idx="3">
                <c:v>-0.2</c:v>
              </c:pt>
              <c:pt idx="4">
                <c:v>0</c:v>
              </c:pt>
              <c:pt idx="5">
                <c:v>0</c:v>
              </c:pt>
              <c:pt idx="6">
                <c:v>0.1</c:v>
              </c:pt>
              <c:pt idx="7">
                <c:v>0.1</c:v>
              </c:pt>
              <c:pt idx="8">
                <c:v>0.1</c:v>
              </c:pt>
              <c:pt idx="9">
                <c:v>0.1</c:v>
              </c:pt>
              <c:pt idx="10">
                <c:v>0.2</c:v>
              </c:pt>
              <c:pt idx="11" formatCode="0.0">
                <c:v>0.2</c:v>
              </c:pt>
              <c:pt idx="12" formatCode="0.0">
                <c:v>0.2</c:v>
              </c:pt>
              <c:pt idx="13" formatCode="0.0">
                <c:v>0.30000000000000021</c:v>
              </c:pt>
              <c:pt idx="14">
                <c:v>0.30000000000000021</c:v>
              </c:pt>
              <c:pt idx="15">
                <c:v>0.30000000000000021</c:v>
              </c:pt>
              <c:pt idx="16">
                <c:v>0.4</c:v>
              </c:pt>
              <c:pt idx="17">
                <c:v>0.4</c:v>
              </c:pt>
              <c:pt idx="18">
                <c:v>0.5</c:v>
              </c:pt>
              <c:pt idx="19">
                <c:v>0.5</c:v>
              </c:pt>
              <c:pt idx="20">
                <c:v>0.8</c:v>
              </c:pt>
              <c:pt idx="21">
                <c:v>0.9</c:v>
              </c:pt>
              <c:pt idx="22">
                <c:v>1.4</c:v>
              </c:pt>
              <c:pt idx="23">
                <c:v>1.5</c:v>
              </c:pt>
              <c:pt idx="24">
                <c:v>1.7</c:v>
              </c:pt>
            </c:numLit>
          </c:val>
        </c:ser>
        <c:gapWidth val="65"/>
        <c:axId val="146770944"/>
        <c:axId val="146780928"/>
      </c:barChart>
      <c:catAx>
        <c:axId val="146770944"/>
        <c:scaling>
          <c:orientation val="minMax"/>
        </c:scaling>
        <c:axPos val="b"/>
        <c:tickLblPos val="low"/>
        <c:txPr>
          <a:bodyPr rot="-5400000" vert="horz"/>
          <a:lstStyle/>
          <a:p>
            <a:pPr>
              <a:defRPr sz="700"/>
            </a:pPr>
            <a:endParaRPr lang="pt-PT"/>
          </a:p>
        </c:txPr>
        <c:crossAx val="146780928"/>
        <c:crosses val="autoZero"/>
        <c:auto val="1"/>
        <c:lblAlgn val="ctr"/>
        <c:lblOffset val="100"/>
      </c:catAx>
      <c:valAx>
        <c:axId val="146780928"/>
        <c:scaling>
          <c:orientation val="minMax"/>
        </c:scaling>
        <c:axPos val="l"/>
        <c:majorGridlines/>
        <c:numFmt formatCode="General" sourceLinked="1"/>
        <c:tickLblPos val="nextTo"/>
        <c:txPr>
          <a:bodyPr/>
          <a:lstStyle/>
          <a:p>
            <a:pPr>
              <a:defRPr sz="800"/>
            </a:pPr>
            <a:endParaRPr lang="pt-PT"/>
          </a:p>
        </c:txPr>
        <c:crossAx val="146770944"/>
        <c:crosses val="autoZero"/>
        <c:crossBetween val="between"/>
      </c:valAx>
    </c:plotArea>
    <c:plotVisOnly val="1"/>
    <c:dispBlanksAs val="gap"/>
  </c:chart>
  <c:spPr>
    <a:solidFill>
      <a:schemeClr val="accent5"/>
    </a:solidFill>
  </c:spPr>
  <c:txPr>
    <a:bodyPr/>
    <a:lstStyle/>
    <a:p>
      <a:pPr>
        <a:defRPr>
          <a:latin typeface="Arial" pitchFamily="34" charset="0"/>
          <a:cs typeface="Arial" pitchFamily="34" charset="0"/>
        </a:defRPr>
      </a:pPr>
      <a:endParaRPr lang="pt-PT"/>
    </a:p>
  </c:txPr>
  <c:printSettings>
    <c:headerFooter/>
    <c:pageMargins b="0.75000000000000355" l="0.70000000000000062" r="0.70000000000000062" t="0.7500000000000035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094E-2"/>
        </c:manualLayout>
      </c:layout>
      <c:spPr>
        <a:noFill/>
        <a:ln w="25400">
          <a:noFill/>
        </a:ln>
      </c:spPr>
    </c:title>
    <c:plotArea>
      <c:layout>
        <c:manualLayout>
          <c:layoutTarget val="inner"/>
          <c:xMode val="edge"/>
          <c:yMode val="edge"/>
          <c:x val="0.11375625000000029"/>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'9lay_off'!$I$38:$Q$38</c:f>
              <c:numCache>
                <c:formatCode>0</c:formatCode>
                <c:ptCount val="9"/>
                <c:pt idx="0">
                  <c:v>34</c:v>
                </c:pt>
                <c:pt idx="1">
                  <c:v>49</c:v>
                </c:pt>
                <c:pt idx="2">
                  <c:v>28</c:v>
                </c:pt>
                <c:pt idx="3">
                  <c:v>54</c:v>
                </c:pt>
                <c:pt idx="4">
                  <c:v>423</c:v>
                </c:pt>
                <c:pt idx="5">
                  <c:v>324</c:v>
                </c:pt>
                <c:pt idx="6">
                  <c:v>266</c:v>
                </c:pt>
                <c:pt idx="7">
                  <c:v>550</c:v>
                </c:pt>
                <c:pt idx="8">
                  <c:v>547</c:v>
                </c:pt>
              </c:numCache>
            </c:numRef>
          </c:val>
        </c:ser>
        <c:axId val="245632000"/>
        <c:axId val="246813440"/>
      </c:barChart>
      <c:catAx>
        <c:axId val="245632000"/>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46813440"/>
        <c:crosses val="autoZero"/>
        <c:auto val="1"/>
        <c:lblAlgn val="ctr"/>
        <c:lblOffset val="100"/>
        <c:tickLblSkip val="1"/>
        <c:tickMarkSkip val="1"/>
      </c:catAx>
      <c:valAx>
        <c:axId val="246813440"/>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563200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667"/>
          <c:y val="2.044212962962989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'9lay_off'!$I$41:$Q$41</c:f>
              <c:numCache>
                <c:formatCode>#,##0</c:formatCode>
                <c:ptCount val="9"/>
                <c:pt idx="0">
                  <c:v>588</c:v>
                </c:pt>
                <c:pt idx="1">
                  <c:v>664</c:v>
                </c:pt>
                <c:pt idx="2">
                  <c:v>891</c:v>
                </c:pt>
                <c:pt idx="3">
                  <c:v>1422</c:v>
                </c:pt>
                <c:pt idx="4">
                  <c:v>19278</c:v>
                </c:pt>
                <c:pt idx="5">
                  <c:v>6145</c:v>
                </c:pt>
                <c:pt idx="6">
                  <c:v>3601</c:v>
                </c:pt>
                <c:pt idx="7">
                  <c:v>8703</c:v>
                </c:pt>
                <c:pt idx="8">
                  <c:v>7434</c:v>
                </c:pt>
              </c:numCache>
            </c:numRef>
          </c:val>
        </c:ser>
        <c:axId val="245669888"/>
        <c:axId val="245671424"/>
      </c:barChart>
      <c:catAx>
        <c:axId val="245669888"/>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45671424"/>
        <c:crosses val="autoZero"/>
        <c:auto val="1"/>
        <c:lblAlgn val="ctr"/>
        <c:lblOffset val="100"/>
        <c:tickLblSkip val="1"/>
        <c:tickMarkSkip val="1"/>
      </c:catAx>
      <c:valAx>
        <c:axId val="24567142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456698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99189632"/>
        <c:axId val="199191552"/>
      </c:barChart>
      <c:catAx>
        <c:axId val="199189632"/>
        <c:scaling>
          <c:orientation val="maxMin"/>
        </c:scaling>
        <c:axPos val="l"/>
        <c:majorTickMark val="none"/>
        <c:tickLblPos val="none"/>
        <c:spPr>
          <a:ln w="3175">
            <a:solidFill>
              <a:srgbClr val="333333"/>
            </a:solidFill>
            <a:prstDash val="solid"/>
          </a:ln>
        </c:spPr>
        <c:crossAx val="199191552"/>
        <c:crosses val="autoZero"/>
        <c:auto val="1"/>
        <c:lblAlgn val="ctr"/>
        <c:lblOffset val="100"/>
        <c:tickMarkSkip val="1"/>
      </c:catAx>
      <c:valAx>
        <c:axId val="199191552"/>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9918963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206552064"/>
        <c:axId val="206725888"/>
      </c:barChart>
      <c:catAx>
        <c:axId val="206552064"/>
        <c:scaling>
          <c:orientation val="maxMin"/>
        </c:scaling>
        <c:axPos val="l"/>
        <c:majorTickMark val="none"/>
        <c:tickLblPos val="none"/>
        <c:spPr>
          <a:ln w="3175">
            <a:solidFill>
              <a:srgbClr val="333333"/>
            </a:solidFill>
            <a:prstDash val="solid"/>
          </a:ln>
        </c:spPr>
        <c:crossAx val="206725888"/>
        <c:crosses val="autoZero"/>
        <c:auto val="1"/>
        <c:lblAlgn val="ctr"/>
        <c:lblOffset val="100"/>
        <c:tickMarkSkip val="1"/>
      </c:catAx>
      <c:valAx>
        <c:axId val="20672588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20655206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206808960"/>
        <c:axId val="207118336"/>
      </c:barChart>
      <c:catAx>
        <c:axId val="206808960"/>
        <c:scaling>
          <c:orientation val="maxMin"/>
        </c:scaling>
        <c:axPos val="l"/>
        <c:majorTickMark val="none"/>
        <c:tickLblPos val="none"/>
        <c:spPr>
          <a:ln w="3175">
            <a:solidFill>
              <a:srgbClr val="333333"/>
            </a:solidFill>
            <a:prstDash val="solid"/>
          </a:ln>
        </c:spPr>
        <c:crossAx val="207118336"/>
        <c:crosses val="autoZero"/>
        <c:auto val="1"/>
        <c:lblAlgn val="ctr"/>
        <c:lblOffset val="100"/>
        <c:tickMarkSkip val="1"/>
      </c:catAx>
      <c:valAx>
        <c:axId val="20711833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20680896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207541376"/>
        <c:axId val="207542912"/>
      </c:barChart>
      <c:catAx>
        <c:axId val="207541376"/>
        <c:scaling>
          <c:orientation val="maxMin"/>
        </c:scaling>
        <c:axPos val="l"/>
        <c:majorTickMark val="none"/>
        <c:tickLblPos val="none"/>
        <c:spPr>
          <a:ln w="3175">
            <a:solidFill>
              <a:srgbClr val="333333"/>
            </a:solidFill>
            <a:prstDash val="solid"/>
          </a:ln>
        </c:spPr>
        <c:crossAx val="207542912"/>
        <c:crosses val="autoZero"/>
        <c:auto val="1"/>
        <c:lblAlgn val="ctr"/>
        <c:lblOffset val="100"/>
        <c:tickMarkSkip val="1"/>
      </c:catAx>
      <c:valAx>
        <c:axId val="207542912"/>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20754137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4582E-2"/>
          <c:w val="0.99605478225174449"/>
          <c:h val="0.93403579928657465"/>
        </c:manualLayout>
      </c:layout>
      <c:barChart>
        <c:barDir val="bar"/>
        <c:grouping val="clustered"/>
        <c:ser>
          <c:idx val="0"/>
          <c:order val="0"/>
          <c:spPr>
            <a:solidFill>
              <a:schemeClr val="accent4"/>
            </a:solidFill>
            <a:ln w="12700">
              <a:solidFill>
                <a:srgbClr val="FFFFFF"/>
              </a:solidFill>
              <a:prstDash val="solid"/>
            </a:ln>
          </c:spPr>
          <c:val>
            <c:numRef>
              <c:f>'16irct'!$J$63:$J$72</c:f>
              <c:numCache>
                <c:formatCode>0.0</c:formatCode>
                <c:ptCount val="10"/>
                <c:pt idx="0">
                  <c:v>2.349770497325987</c:v>
                </c:pt>
                <c:pt idx="1">
                  <c:v>2.2444744215004642</c:v>
                </c:pt>
                <c:pt idx="2">
                  <c:v>2.186876629339185</c:v>
                </c:pt>
                <c:pt idx="3">
                  <c:v>1.8498193868743851</c:v>
                </c:pt>
                <c:pt idx="4">
                  <c:v>1.6102273836244851</c:v>
                </c:pt>
                <c:pt idx="5">
                  <c:v>-13.997318823436633</c:v>
                </c:pt>
                <c:pt idx="6">
                  <c:v>-10.211930199796393</c:v>
                </c:pt>
                <c:pt idx="7">
                  <c:v>-7.2663610779063141</c:v>
                </c:pt>
                <c:pt idx="8">
                  <c:v>-2.9980183911117009</c:v>
                </c:pt>
                <c:pt idx="9">
                  <c:v>-2.9717995194536884</c:v>
                </c:pt>
              </c:numCache>
            </c:numRef>
          </c:val>
        </c:ser>
        <c:gapWidth val="80"/>
        <c:axId val="219227648"/>
        <c:axId val="219229184"/>
      </c:barChart>
      <c:catAx>
        <c:axId val="219227648"/>
        <c:scaling>
          <c:orientation val="maxMin"/>
        </c:scaling>
        <c:axPos val="l"/>
        <c:majorTickMark val="none"/>
        <c:tickLblPos val="none"/>
        <c:crossAx val="219229184"/>
        <c:crossesAt val="0"/>
        <c:auto val="1"/>
        <c:lblAlgn val="ctr"/>
        <c:lblOffset val="100"/>
        <c:tickMarkSkip val="3"/>
      </c:catAx>
      <c:valAx>
        <c:axId val="219229184"/>
        <c:scaling>
          <c:orientation val="minMax"/>
        </c:scaling>
        <c:axPos val="t"/>
        <c:numFmt formatCode="0.0" sourceLinked="1"/>
        <c:majorTickMark val="none"/>
        <c:tickLblPos val="none"/>
        <c:spPr>
          <a:ln w="9525">
            <a:noFill/>
          </a:ln>
        </c:spPr>
        <c:crossAx val="219227648"/>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3248026" y="5838824"/>
          <a:ext cx="3676649" cy="3952634"/>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29408"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57925" y="0"/>
          <a:ext cx="591308"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52</xdr:row>
      <xdr:rowOff>0</xdr:rowOff>
    </xdr:from>
    <xdr:to>
      <xdr:col>16</xdr:col>
      <xdr:colOff>0</xdr:colOff>
      <xdr:row>52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52</xdr:row>
      <xdr:rowOff>0</xdr:rowOff>
    </xdr:from>
    <xdr:to>
      <xdr:col>16</xdr:col>
      <xdr:colOff>0</xdr:colOff>
      <xdr:row>52</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52</xdr:row>
      <xdr:rowOff>0</xdr:rowOff>
    </xdr:from>
    <xdr:to>
      <xdr:col>5</xdr:col>
      <xdr:colOff>361950</xdr:colOff>
      <xdr:row>52</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61</xdr:row>
      <xdr:rowOff>52386</xdr:rowOff>
    </xdr:from>
    <xdr:to>
      <xdr:col>16</xdr:col>
      <xdr:colOff>47625</xdr:colOff>
      <xdr:row>72</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66675</xdr:colOff>
      <xdr:row>0</xdr:row>
      <xdr:rowOff>0</xdr:rowOff>
    </xdr:from>
    <xdr:to>
      <xdr:col>17</xdr:col>
      <xdr:colOff>10283</xdr:colOff>
      <xdr:row>1</xdr:row>
      <xdr:rowOff>8550</xdr:rowOff>
    </xdr:to>
    <xdr:grpSp>
      <xdr:nvGrpSpPr>
        <xdr:cNvPr id="11" name="Grupo 10"/>
        <xdr:cNvGrpSpPr/>
      </xdr:nvGrpSpPr>
      <xdr:grpSpPr>
        <a:xfrm>
          <a:off x="5981700" y="0"/>
          <a:ext cx="562733"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570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570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6"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7"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9"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0.49032</cdr:x>
      <cdr:y>0.29435</cdr:y>
    </cdr:from>
    <cdr:to>
      <cdr:x>0.94552</cdr:x>
      <cdr:y>0.52526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536517" y="510276"/>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74</xdr:row>
      <xdr:rowOff>0</xdr:rowOff>
    </xdr:from>
    <xdr:ext cx="76200" cy="200025"/>
    <xdr:sp macro="" textlink="">
      <xdr:nvSpPr>
        <xdr:cNvPr id="2" name="Text Box 1025"/>
        <xdr:cNvSpPr txBox="1">
          <a:spLocks noChangeArrowheads="1"/>
        </xdr:cNvSpPr>
      </xdr:nvSpPr>
      <xdr:spPr bwMode="auto">
        <a:xfrm>
          <a:off x="1571625" y="11734800"/>
          <a:ext cx="76200" cy="200025"/>
        </a:xfrm>
        <a:prstGeom prst="rect">
          <a:avLst/>
        </a:prstGeom>
        <a:noFill/>
        <a:ln w="9525">
          <a:noFill/>
          <a:miter lim="800000"/>
          <a:headEnd/>
          <a:tailEnd/>
        </a:ln>
      </xdr:spPr>
    </xdr:sp>
    <xdr:clientData/>
  </xdr:oneCellAnchor>
  <xdr:oneCellAnchor>
    <xdr:from>
      <xdr:col>4</xdr:col>
      <xdr:colOff>0</xdr:colOff>
      <xdr:row>74</xdr:row>
      <xdr:rowOff>0</xdr:rowOff>
    </xdr:from>
    <xdr:ext cx="76200" cy="200025"/>
    <xdr:sp macro="" textlink="">
      <xdr:nvSpPr>
        <xdr:cNvPr id="11" name="Text Box 1025"/>
        <xdr:cNvSpPr txBox="1">
          <a:spLocks noChangeArrowheads="1"/>
        </xdr:cNvSpPr>
      </xdr:nvSpPr>
      <xdr:spPr bwMode="auto">
        <a:xfrm>
          <a:off x="1571625" y="11734800"/>
          <a:ext cx="76200" cy="200025"/>
        </a:xfrm>
        <a:prstGeom prst="rect">
          <a:avLst/>
        </a:prstGeom>
        <a:noFill/>
        <a:ln w="9525">
          <a:noFill/>
          <a:miter lim="800000"/>
          <a:headEnd/>
          <a:tailEnd/>
        </a:ln>
      </xdr:spPr>
    </xdr:sp>
    <xdr:clientData/>
  </xdr:oneCellAnchor>
  <xdr:twoCellAnchor editAs="oneCell">
    <xdr:from>
      <xdr:col>3</xdr:col>
      <xdr:colOff>57150</xdr:colOff>
      <xdr:row>37</xdr:row>
      <xdr:rowOff>200025</xdr:rowOff>
    </xdr:from>
    <xdr:to>
      <xdr:col>7</xdr:col>
      <xdr:colOff>1171575</xdr:colOff>
      <xdr:row>40</xdr:row>
      <xdr:rowOff>28575</xdr:rowOff>
    </xdr:to>
    <xdr:sp macro="" textlink="">
      <xdr:nvSpPr>
        <xdr:cNvPr id="12" name="Text Box 1029"/>
        <xdr:cNvSpPr txBox="1">
          <a:spLocks noChangeArrowheads="1"/>
        </xdr:cNvSpPr>
      </xdr:nvSpPr>
      <xdr:spPr bwMode="auto">
        <a:xfrm>
          <a:off x="361950" y="6096000"/>
          <a:ext cx="6124575" cy="381000"/>
        </a:xfrm>
        <a:prstGeom prst="rect">
          <a:avLst/>
        </a:prstGeom>
        <a:noFill/>
        <a:ln w="9525">
          <a:noFill/>
          <a:miter lim="800000"/>
          <a:headEnd/>
          <a:tailEnd/>
        </a:ln>
      </xdr:spPr>
      <xdr:txBody>
        <a:bodyPr vertOverflow="clip" wrap="square" lIns="27432" tIns="22860" rIns="27432" bIns="0" anchor="t" upright="1"/>
        <a:lstStyle/>
        <a:p>
          <a:pPr algn="ctr" rtl="0">
            <a:defRPr sz="1000"/>
          </a:pPr>
          <a:endParaRPr lang="pt-PT" sz="1000" b="0" i="0" u="none" strike="noStrike" baseline="30000">
            <a:solidFill>
              <a:schemeClr val="tx2"/>
            </a:solidFill>
            <a:latin typeface="Arial"/>
            <a:cs typeface="Arial"/>
          </a:endParaRPr>
        </a:p>
      </xdr:txBody>
    </xdr:sp>
    <xdr:clientData/>
  </xdr:twoCellAnchor>
  <xdr:twoCellAnchor>
    <xdr:from>
      <xdr:col>3</xdr:col>
      <xdr:colOff>95250</xdr:colOff>
      <xdr:row>37</xdr:row>
      <xdr:rowOff>200025</xdr:rowOff>
    </xdr:from>
    <xdr:to>
      <xdr:col>7</xdr:col>
      <xdr:colOff>1012500</xdr:colOff>
      <xdr:row>62</xdr:row>
      <xdr:rowOff>28575</xdr:rowOff>
    </xdr:to>
    <xdr:graphicFrame macro="">
      <xdr:nvGraphicFramePr>
        <xdr:cNvPr id="17" name="Gráfico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3.xml><?xml version="1.0" encoding="utf-8"?>
<c:userShapes xmlns:c="http://schemas.openxmlformats.org/drawingml/2006/chart">
  <cdr:relSizeAnchor xmlns:cdr="http://schemas.openxmlformats.org/drawingml/2006/chartDrawing">
    <cdr:from>
      <cdr:x>0.00321</cdr:x>
      <cdr:y>0.96135</cdr:y>
    </cdr:from>
    <cdr:to>
      <cdr:x>0.99631</cdr:x>
      <cdr:y>1</cdr:y>
    </cdr:to>
    <cdr:sp macro="" textlink="">
      <cdr:nvSpPr>
        <cdr:cNvPr id="2" name="CaixaDeTexto 1"/>
        <cdr:cNvSpPr txBox="1"/>
      </cdr:nvSpPr>
      <cdr:spPr>
        <a:xfrm xmlns:a="http://schemas.openxmlformats.org/drawingml/2006/main">
          <a:off x="19050" y="3790950"/>
          <a:ext cx="5886450" cy="152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rtl="0" fontAlgn="base"/>
          <a:r>
            <a:rPr lang="pt-PT" sz="700" b="0" i="0" baseline="0">
              <a:latin typeface="Arial" pitchFamily="34" charset="0"/>
              <a:ea typeface="+mn-ea"/>
              <a:cs typeface="Arial" pitchFamily="34" charset="0"/>
            </a:rPr>
            <a:t>(1) dados com base no sistema europeu de contas revisto (SEC 2010); dados corrigidos de sazonalidade.</a:t>
          </a:r>
          <a:endParaRPr lang="pt-PT" sz="700">
            <a:latin typeface="Arial" pitchFamily="34" charset="0"/>
            <a:cs typeface="Arial" pitchFamily="34" charset="0"/>
          </a:endParaRPr>
        </a:p>
        <a:p xmlns:a="http://schemas.openxmlformats.org/drawingml/2006/main">
          <a:endParaRPr lang="pt-PT" sz="1100">
            <a:latin typeface="Arial" pitchFamily="34" charset="0"/>
            <a:cs typeface="Arial" pitchFamily="34" charset="0"/>
          </a:endParaRPr>
        </a:p>
      </cdr:txBody>
    </cdr:sp>
  </cdr:relSizeAnchor>
</c:userShapes>
</file>

<file path=xl/drawings/drawing34.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_boletim_2014/12_Dezembro/bedez20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apa"/>
      <sheetName val="introducao"/>
      <sheetName val="fontes"/>
      <sheetName val="6populacao2"/>
      <sheetName val="7empregoINE2"/>
      <sheetName val="8desemprego_INE2"/>
      <sheetName val="9lay_off"/>
      <sheetName val="10desemprego_IEFP"/>
      <sheetName val="11desemprego_IEFP"/>
      <sheetName val="10desemprego_IEFP _NAO USAR"/>
      <sheetName val="11desemprego_IEFP NAO USAR"/>
      <sheetName val="12fp_anexoC"/>
      <sheetName val="13empresarial"/>
      <sheetName val="14ganhos"/>
      <sheetName val="15salários"/>
      <sheetName val="16irct"/>
      <sheetName val="17acidentes"/>
      <sheetName val="18ssocial"/>
      <sheetName val="19ssocial "/>
      <sheetName val="20destaque"/>
      <sheetName val="20destaque (2)"/>
      <sheetName val="21destaque "/>
      <sheetName val="21destaque(2)"/>
      <sheetName val="22conceito"/>
      <sheetName val="23conceito"/>
      <sheetName val="contraca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ec.europa.eu/eurostat/publications/collections/news-releases" TargetMode="External"/><Relationship Id="rId1" Type="http://schemas.openxmlformats.org/officeDocument/2006/relationships/hyperlink" Target="http://epp.eurostat.ec.europa.eu/cache/ITY_PUBLIC/2-13122013-AP/EN/2-13122013-AP-EN.PDF" TargetMode="External"/><Relationship Id="rId4" Type="http://schemas.openxmlformats.org/officeDocument/2006/relationships/drawing" Target="../drawings/drawing32.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4.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5.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pageSetUpPr fitToPage="1"/>
  </sheetPr>
  <dimension ref="A1:Q69"/>
  <sheetViews>
    <sheetView tabSelected="1" showRuler="0" zoomScaleNormal="100" workbookViewId="0"/>
  </sheetViews>
  <sheetFormatPr defaultRowHeight="12.75"/>
  <cols>
    <col min="1" max="1" width="1.42578125" style="166" customWidth="1"/>
    <col min="2" max="2" width="2.5703125" style="166" customWidth="1"/>
    <col min="3" max="3" width="16.28515625" style="166" customWidth="1"/>
    <col min="4" max="4" width="22.28515625" style="166" customWidth="1"/>
    <col min="5" max="5" width="2.42578125" style="324" customWidth="1"/>
    <col min="6" max="6" width="1" style="166" customWidth="1"/>
    <col min="7" max="7" width="14" style="166" customWidth="1"/>
    <col min="8" max="8" width="5.5703125" style="166" customWidth="1"/>
    <col min="9" max="9" width="4.140625" style="166" customWidth="1"/>
    <col min="10" max="10" width="34.5703125" style="166" customWidth="1"/>
    <col min="11" max="11" width="2.42578125" style="166" customWidth="1"/>
    <col min="12" max="12" width="1.42578125" style="166" customWidth="1"/>
    <col min="13" max="13" width="8.140625" style="166" customWidth="1"/>
    <col min="14" max="16384" width="9.140625" style="166"/>
  </cols>
  <sheetData>
    <row r="1" spans="1:17" ht="7.5" customHeight="1">
      <c r="A1" s="340"/>
      <c r="B1" s="337"/>
      <c r="C1" s="337"/>
      <c r="D1" s="337"/>
      <c r="E1" s="917"/>
      <c r="F1" s="337"/>
      <c r="G1" s="337"/>
      <c r="H1" s="337"/>
      <c r="I1" s="337"/>
      <c r="J1" s="337"/>
      <c r="K1" s="337"/>
      <c r="L1" s="337"/>
    </row>
    <row r="2" spans="1:17" ht="17.25" customHeight="1">
      <c r="A2" s="340"/>
      <c r="B2" s="314"/>
      <c r="C2" s="315"/>
      <c r="D2" s="315"/>
      <c r="E2" s="918"/>
      <c r="F2" s="315"/>
      <c r="G2" s="315"/>
      <c r="H2" s="315"/>
      <c r="I2" s="316"/>
      <c r="J2" s="317"/>
      <c r="K2" s="317"/>
      <c r="L2" s="340"/>
    </row>
    <row r="3" spans="1:17">
      <c r="A3" s="340"/>
      <c r="B3" s="314"/>
      <c r="C3" s="315"/>
      <c r="D3" s="315"/>
      <c r="E3" s="918"/>
      <c r="F3" s="315"/>
      <c r="G3" s="315"/>
      <c r="H3" s="315"/>
      <c r="I3" s="316"/>
      <c r="J3" s="314"/>
      <c r="K3" s="317"/>
      <c r="L3" s="340"/>
    </row>
    <row r="4" spans="1:17" ht="33.75" customHeight="1">
      <c r="A4" s="340"/>
      <c r="B4" s="314"/>
      <c r="C4" s="316"/>
      <c r="D4" s="316"/>
      <c r="E4" s="919"/>
      <c r="F4" s="316"/>
      <c r="G4" s="316"/>
      <c r="H4" s="316"/>
      <c r="I4" s="316"/>
      <c r="J4" s="318" t="s">
        <v>35</v>
      </c>
      <c r="K4" s="314"/>
      <c r="L4" s="340"/>
    </row>
    <row r="5" spans="1:17" s="171" customFormat="1" ht="12.75" customHeight="1">
      <c r="A5" s="342"/>
      <c r="B5" s="1500"/>
      <c r="C5" s="1500"/>
      <c r="D5" s="1500"/>
      <c r="E5" s="1500"/>
      <c r="F5" s="337"/>
      <c r="G5" s="319"/>
      <c r="H5" s="319"/>
      <c r="I5" s="319"/>
      <c r="J5" s="320"/>
      <c r="K5" s="321"/>
      <c r="L5" s="340"/>
    </row>
    <row r="6" spans="1:17" ht="12.75" customHeight="1">
      <c r="A6" s="340"/>
      <c r="B6" s="340"/>
      <c r="C6" s="337"/>
      <c r="D6" s="337"/>
      <c r="E6" s="917"/>
      <c r="F6" s="337"/>
      <c r="G6" s="319"/>
      <c r="H6" s="319"/>
      <c r="I6" s="319"/>
      <c r="J6" s="320"/>
      <c r="K6" s="321"/>
      <c r="L6" s="340"/>
      <c r="O6" s="322"/>
    </row>
    <row r="7" spans="1:17" ht="12.75" customHeight="1">
      <c r="A7" s="340"/>
      <c r="B7" s="340"/>
      <c r="C7" s="337"/>
      <c r="D7" s="337"/>
      <c r="E7" s="917"/>
      <c r="F7" s="337"/>
      <c r="G7" s="319"/>
      <c r="H7" s="319"/>
      <c r="I7" s="336"/>
      <c r="J7" s="320"/>
      <c r="K7" s="321"/>
      <c r="L7" s="340"/>
      <c r="N7" s="323"/>
      <c r="O7" s="324"/>
    </row>
    <row r="8" spans="1:17" ht="12.75" customHeight="1">
      <c r="A8" s="340"/>
      <c r="B8" s="340"/>
      <c r="C8" s="337"/>
      <c r="D8" s="337"/>
      <c r="E8" s="917"/>
      <c r="F8" s="337"/>
      <c r="G8" s="319"/>
      <c r="H8" s="319"/>
      <c r="I8" s="319"/>
      <c r="J8" s="320"/>
      <c r="K8" s="321"/>
      <c r="L8" s="340"/>
      <c r="N8" s="325"/>
    </row>
    <row r="9" spans="1:17" ht="12.75" customHeight="1">
      <c r="A9" s="340"/>
      <c r="B9" s="340"/>
      <c r="C9" s="337"/>
      <c r="D9" s="337"/>
      <c r="E9" s="917"/>
      <c r="F9" s="337"/>
      <c r="G9" s="319"/>
      <c r="H9" s="319"/>
      <c r="I9" s="319"/>
      <c r="J9" s="320"/>
      <c r="K9" s="321"/>
      <c r="L9" s="340"/>
      <c r="N9" s="325"/>
    </row>
    <row r="10" spans="1:17" ht="12.75" customHeight="1">
      <c r="A10" s="340"/>
      <c r="B10" s="340"/>
      <c r="C10" s="337"/>
      <c r="D10" s="337"/>
      <c r="E10" s="917"/>
      <c r="F10" s="337"/>
      <c r="G10" s="319"/>
      <c r="H10" s="319"/>
      <c r="I10" s="319"/>
      <c r="J10" s="320"/>
      <c r="K10" s="321"/>
      <c r="L10" s="340"/>
    </row>
    <row r="11" spans="1:17">
      <c r="A11" s="340"/>
      <c r="B11" s="340"/>
      <c r="C11" s="337"/>
      <c r="D11" s="337"/>
      <c r="E11" s="917"/>
      <c r="F11" s="337"/>
      <c r="G11" s="319"/>
      <c r="H11" s="319"/>
      <c r="I11" s="319"/>
      <c r="J11" s="320"/>
      <c r="K11" s="321"/>
      <c r="L11" s="340"/>
    </row>
    <row r="12" spans="1:17">
      <c r="A12" s="340"/>
      <c r="B12" s="357" t="s">
        <v>27</v>
      </c>
      <c r="C12" s="355"/>
      <c r="D12" s="355"/>
      <c r="E12" s="920"/>
      <c r="F12" s="337"/>
      <c r="G12" s="319"/>
      <c r="H12" s="319"/>
      <c r="I12" s="319"/>
      <c r="J12" s="320"/>
      <c r="K12" s="321"/>
      <c r="L12" s="340"/>
    </row>
    <row r="13" spans="1:17" ht="13.5" thickBot="1">
      <c r="A13" s="340"/>
      <c r="B13" s="340"/>
      <c r="C13" s="337"/>
      <c r="D13" s="337"/>
      <c r="E13" s="917"/>
      <c r="F13" s="337"/>
      <c r="G13" s="319"/>
      <c r="H13" s="319"/>
      <c r="I13" s="319"/>
      <c r="J13" s="320"/>
      <c r="K13" s="321"/>
      <c r="L13" s="340"/>
      <c r="Q13" s="326"/>
    </row>
    <row r="14" spans="1:17" ht="13.5" thickBot="1">
      <c r="A14" s="340"/>
      <c r="B14" s="362"/>
      <c r="C14" s="349" t="s">
        <v>21</v>
      </c>
      <c r="D14" s="349"/>
      <c r="E14" s="921">
        <v>3</v>
      </c>
      <c r="F14" s="337"/>
      <c r="G14" s="319"/>
      <c r="H14" s="319"/>
      <c r="I14" s="319"/>
      <c r="J14" s="320"/>
      <c r="K14" s="321"/>
      <c r="L14" s="340"/>
      <c r="Q14" s="326"/>
    </row>
    <row r="15" spans="1:17" ht="13.5" thickBot="1">
      <c r="A15" s="340"/>
      <c r="B15" s="340"/>
      <c r="C15" s="356"/>
      <c r="D15" s="356"/>
      <c r="E15" s="922"/>
      <c r="F15" s="337"/>
      <c r="G15" s="319"/>
      <c r="H15" s="319"/>
      <c r="I15" s="319"/>
      <c r="J15" s="320"/>
      <c r="K15" s="321"/>
      <c r="L15" s="340"/>
      <c r="Q15" s="326"/>
    </row>
    <row r="16" spans="1:17" ht="13.5" thickBot="1">
      <c r="A16" s="340"/>
      <c r="B16" s="362"/>
      <c r="C16" s="349" t="s">
        <v>33</v>
      </c>
      <c r="D16" s="349"/>
      <c r="E16" s="923">
        <v>4</v>
      </c>
      <c r="F16" s="337"/>
      <c r="G16" s="319"/>
      <c r="H16" s="319"/>
      <c r="I16" s="319"/>
      <c r="J16" s="320"/>
      <c r="K16" s="321"/>
      <c r="L16" s="340"/>
      <c r="Q16" s="326"/>
    </row>
    <row r="17" spans="1:17" ht="13.5" thickBot="1">
      <c r="A17" s="340"/>
      <c r="B17" s="341"/>
      <c r="C17" s="347"/>
      <c r="D17" s="347"/>
      <c r="E17" s="924"/>
      <c r="F17" s="337"/>
      <c r="G17" s="319"/>
      <c r="H17" s="319"/>
      <c r="I17" s="319"/>
      <c r="J17" s="320"/>
      <c r="K17" s="321"/>
      <c r="L17" s="340"/>
      <c r="Q17" s="326"/>
    </row>
    <row r="18" spans="1:17" ht="13.5" customHeight="1" thickBot="1">
      <c r="A18" s="340"/>
      <c r="B18" s="361"/>
      <c r="C18" s="1499" t="s">
        <v>32</v>
      </c>
      <c r="D18" s="1498"/>
      <c r="E18" s="923">
        <v>6</v>
      </c>
      <c r="F18" s="337"/>
      <c r="G18" s="319"/>
      <c r="H18" s="319"/>
      <c r="I18" s="319"/>
      <c r="J18" s="320"/>
      <c r="K18" s="321"/>
      <c r="L18" s="340"/>
    </row>
    <row r="19" spans="1:17">
      <c r="A19" s="340"/>
      <c r="B19" s="353"/>
      <c r="C19" s="1494" t="s">
        <v>2</v>
      </c>
      <c r="D19" s="1494"/>
      <c r="E19" s="922">
        <v>6</v>
      </c>
      <c r="F19" s="337"/>
      <c r="G19" s="319"/>
      <c r="H19" s="319"/>
      <c r="I19" s="319"/>
      <c r="J19" s="320"/>
      <c r="K19" s="321"/>
      <c r="L19" s="340"/>
    </row>
    <row r="20" spans="1:17">
      <c r="A20" s="340"/>
      <c r="B20" s="353"/>
      <c r="C20" s="1494" t="s">
        <v>13</v>
      </c>
      <c r="D20" s="1494"/>
      <c r="E20" s="922">
        <v>7</v>
      </c>
      <c r="F20" s="337"/>
      <c r="G20" s="319"/>
      <c r="H20" s="319"/>
      <c r="I20" s="319"/>
      <c r="J20" s="320"/>
      <c r="K20" s="321"/>
      <c r="L20" s="340"/>
    </row>
    <row r="21" spans="1:17">
      <c r="A21" s="340"/>
      <c r="B21" s="353"/>
      <c r="C21" s="1494" t="s">
        <v>7</v>
      </c>
      <c r="D21" s="1494"/>
      <c r="E21" s="922">
        <v>8</v>
      </c>
      <c r="F21" s="337"/>
      <c r="G21" s="319"/>
      <c r="H21" s="319"/>
      <c r="I21" s="319"/>
      <c r="J21" s="320"/>
      <c r="K21" s="321"/>
      <c r="L21" s="340"/>
    </row>
    <row r="22" spans="1:17">
      <c r="A22" s="340"/>
      <c r="B22" s="354"/>
      <c r="C22" s="1494" t="s">
        <v>459</v>
      </c>
      <c r="D22" s="1494"/>
      <c r="E22" s="922">
        <v>9</v>
      </c>
      <c r="F22" s="337"/>
      <c r="G22" s="327"/>
      <c r="H22" s="319"/>
      <c r="I22" s="319"/>
      <c r="J22" s="320"/>
      <c r="K22" s="321"/>
      <c r="L22" s="340"/>
    </row>
    <row r="23" spans="1:17" ht="22.5" customHeight="1">
      <c r="A23" s="340"/>
      <c r="B23" s="343"/>
      <c r="C23" s="1496" t="s">
        <v>28</v>
      </c>
      <c r="D23" s="1496"/>
      <c r="E23" s="922">
        <v>10</v>
      </c>
      <c r="F23" s="337"/>
      <c r="G23" s="319"/>
      <c r="H23" s="319"/>
      <c r="I23" s="319"/>
      <c r="J23" s="320"/>
      <c r="K23" s="321"/>
      <c r="L23" s="340"/>
    </row>
    <row r="24" spans="1:17">
      <c r="A24" s="340"/>
      <c r="B24" s="343"/>
      <c r="C24" s="1494" t="s">
        <v>25</v>
      </c>
      <c r="D24" s="1494"/>
      <c r="E24" s="922">
        <v>11</v>
      </c>
      <c r="F24" s="337"/>
      <c r="G24" s="319"/>
      <c r="H24" s="319"/>
      <c r="I24" s="319"/>
      <c r="J24" s="320"/>
      <c r="K24" s="321"/>
      <c r="L24" s="340"/>
    </row>
    <row r="25" spans="1:17" ht="12.75" customHeight="1" thickBot="1">
      <c r="A25" s="340"/>
      <c r="B25" s="337"/>
      <c r="C25" s="345"/>
      <c r="D25" s="345"/>
      <c r="E25" s="922"/>
      <c r="F25" s="337"/>
      <c r="G25" s="319"/>
      <c r="H25" s="1501">
        <v>41974</v>
      </c>
      <c r="I25" s="1502"/>
      <c r="J25" s="1502"/>
      <c r="K25" s="327"/>
      <c r="L25" s="340"/>
    </row>
    <row r="26" spans="1:17" ht="13.5" customHeight="1" thickBot="1">
      <c r="A26" s="340"/>
      <c r="B26" s="441"/>
      <c r="C26" s="1497" t="s">
        <v>12</v>
      </c>
      <c r="D26" s="1498"/>
      <c r="E26" s="923">
        <v>12</v>
      </c>
      <c r="F26" s="337"/>
      <c r="G26" s="319"/>
      <c r="H26" s="1502"/>
      <c r="I26" s="1502"/>
      <c r="J26" s="1502"/>
      <c r="K26" s="327"/>
      <c r="L26" s="340"/>
    </row>
    <row r="27" spans="1:17" ht="12.75" hidden="1" customHeight="1">
      <c r="A27" s="340"/>
      <c r="B27" s="338"/>
      <c r="C27" s="1494" t="s">
        <v>45</v>
      </c>
      <c r="D27" s="1494"/>
      <c r="E27" s="922">
        <v>12</v>
      </c>
      <c r="F27" s="337"/>
      <c r="G27" s="319"/>
      <c r="H27" s="1502"/>
      <c r="I27" s="1502"/>
      <c r="J27" s="1502"/>
      <c r="K27" s="327"/>
      <c r="L27" s="340"/>
    </row>
    <row r="28" spans="1:17" ht="22.5" customHeight="1">
      <c r="A28" s="340"/>
      <c r="B28" s="338"/>
      <c r="C28" s="1495" t="s">
        <v>579</v>
      </c>
      <c r="D28" s="1495"/>
      <c r="E28" s="922">
        <v>12</v>
      </c>
      <c r="F28" s="337"/>
      <c r="G28" s="319"/>
      <c r="H28" s="1502"/>
      <c r="I28" s="1502"/>
      <c r="J28" s="1502"/>
      <c r="K28" s="327"/>
      <c r="L28" s="340"/>
    </row>
    <row r="29" spans="1:17" ht="12.75" customHeight="1" thickBot="1">
      <c r="A29" s="340"/>
      <c r="B29" s="343"/>
      <c r="C29" s="352"/>
      <c r="D29" s="352"/>
      <c r="E29" s="924"/>
      <c r="F29" s="337"/>
      <c r="G29" s="319"/>
      <c r="H29" s="1502"/>
      <c r="I29" s="1502"/>
      <c r="J29" s="1502"/>
      <c r="K29" s="327"/>
      <c r="L29" s="340"/>
    </row>
    <row r="30" spans="1:17" ht="13.5" customHeight="1" thickBot="1">
      <c r="A30" s="340"/>
      <c r="B30" s="360"/>
      <c r="C30" s="346" t="s">
        <v>11</v>
      </c>
      <c r="D30" s="346"/>
      <c r="E30" s="923">
        <v>13</v>
      </c>
      <c r="F30" s="337"/>
      <c r="G30" s="319"/>
      <c r="H30" s="1502"/>
      <c r="I30" s="1502"/>
      <c r="J30" s="1502"/>
      <c r="K30" s="327"/>
      <c r="L30" s="340"/>
    </row>
    <row r="31" spans="1:17" ht="12.75" customHeight="1">
      <c r="A31" s="340"/>
      <c r="B31" s="338"/>
      <c r="C31" s="1504" t="s">
        <v>18</v>
      </c>
      <c r="D31" s="1504"/>
      <c r="E31" s="922">
        <v>13</v>
      </c>
      <c r="F31" s="337"/>
      <c r="G31" s="319"/>
      <c r="H31" s="1502"/>
      <c r="I31" s="1502"/>
      <c r="J31" s="1502"/>
      <c r="K31" s="327"/>
      <c r="L31" s="340"/>
    </row>
    <row r="32" spans="1:17" ht="12.75" customHeight="1">
      <c r="A32" s="340"/>
      <c r="B32" s="338"/>
      <c r="C32" s="1493" t="s">
        <v>8</v>
      </c>
      <c r="D32" s="1493"/>
      <c r="E32" s="922">
        <v>14</v>
      </c>
      <c r="F32" s="337"/>
      <c r="G32" s="319"/>
      <c r="H32" s="328"/>
      <c r="I32" s="328"/>
      <c r="J32" s="328"/>
      <c r="K32" s="327"/>
      <c r="L32" s="340"/>
    </row>
    <row r="33" spans="1:12" ht="12.75" customHeight="1">
      <c r="A33" s="340"/>
      <c r="B33" s="338"/>
      <c r="C33" s="1493" t="s">
        <v>26</v>
      </c>
      <c r="D33" s="1493"/>
      <c r="E33" s="922">
        <v>14</v>
      </c>
      <c r="F33" s="337"/>
      <c r="G33" s="319"/>
      <c r="H33" s="328"/>
      <c r="I33" s="328"/>
      <c r="J33" s="328"/>
      <c r="K33" s="327"/>
      <c r="L33" s="340"/>
    </row>
    <row r="34" spans="1:12" ht="12.75" customHeight="1">
      <c r="A34" s="340"/>
      <c r="B34" s="338"/>
      <c r="C34" s="1493" t="s">
        <v>6</v>
      </c>
      <c r="D34" s="1493"/>
      <c r="E34" s="922">
        <v>15</v>
      </c>
      <c r="F34" s="337"/>
      <c r="G34" s="319"/>
      <c r="H34" s="328"/>
      <c r="I34" s="328"/>
      <c r="J34" s="328"/>
      <c r="K34" s="327"/>
      <c r="L34" s="340"/>
    </row>
    <row r="35" spans="1:12" ht="22.5" customHeight="1">
      <c r="A35" s="340"/>
      <c r="B35" s="338"/>
      <c r="C35" s="1504" t="s">
        <v>49</v>
      </c>
      <c r="D35" s="1504"/>
      <c r="E35" s="922">
        <v>16</v>
      </c>
      <c r="F35" s="337"/>
      <c r="G35" s="319"/>
      <c r="H35" s="328"/>
      <c r="I35" s="328"/>
      <c r="J35" s="328"/>
      <c r="K35" s="327"/>
      <c r="L35" s="340"/>
    </row>
    <row r="36" spans="1:12" ht="12.75" customHeight="1">
      <c r="A36" s="340"/>
      <c r="B36" s="344"/>
      <c r="C36" s="1493" t="s">
        <v>14</v>
      </c>
      <c r="D36" s="1493"/>
      <c r="E36" s="922">
        <v>16</v>
      </c>
      <c r="F36" s="337"/>
      <c r="G36" s="319"/>
      <c r="H36" s="319"/>
      <c r="I36" s="319"/>
      <c r="J36" s="320"/>
      <c r="K36" s="321"/>
      <c r="L36" s="340"/>
    </row>
    <row r="37" spans="1:12" ht="12.75" customHeight="1">
      <c r="A37" s="340"/>
      <c r="B37" s="338"/>
      <c r="C37" s="1494" t="s">
        <v>31</v>
      </c>
      <c r="D37" s="1494"/>
      <c r="E37" s="922">
        <v>17</v>
      </c>
      <c r="F37" s="337"/>
      <c r="G37" s="319"/>
      <c r="H37" s="319"/>
      <c r="I37" s="319"/>
      <c r="J37" s="329"/>
      <c r="K37" s="329"/>
      <c r="L37" s="340"/>
    </row>
    <row r="38" spans="1:12" ht="13.5" thickBot="1">
      <c r="A38" s="340"/>
      <c r="B38" s="340"/>
      <c r="C38" s="337"/>
      <c r="D38" s="337"/>
      <c r="E38" s="924"/>
      <c r="F38" s="337"/>
      <c r="G38" s="319"/>
      <c r="H38" s="319"/>
      <c r="I38" s="319"/>
      <c r="J38" s="329"/>
      <c r="K38" s="329"/>
      <c r="L38" s="340"/>
    </row>
    <row r="39" spans="1:12" ht="13.5" customHeight="1" thickBot="1">
      <c r="A39" s="340"/>
      <c r="B39" s="423"/>
      <c r="C39" s="1505" t="s">
        <v>29</v>
      </c>
      <c r="D39" s="1498"/>
      <c r="E39" s="923">
        <v>18</v>
      </c>
      <c r="F39" s="337"/>
      <c r="G39" s="319"/>
      <c r="H39" s="319"/>
      <c r="I39" s="319"/>
      <c r="J39" s="329"/>
      <c r="K39" s="329"/>
      <c r="L39" s="340"/>
    </row>
    <row r="40" spans="1:12">
      <c r="A40" s="340"/>
      <c r="B40" s="340"/>
      <c r="C40" s="1494" t="s">
        <v>30</v>
      </c>
      <c r="D40" s="1494"/>
      <c r="E40" s="922">
        <v>18</v>
      </c>
      <c r="F40" s="337"/>
      <c r="G40" s="319"/>
      <c r="H40" s="319"/>
      <c r="I40" s="319"/>
      <c r="J40" s="330"/>
      <c r="K40" s="330"/>
      <c r="L40" s="340"/>
    </row>
    <row r="41" spans="1:12">
      <c r="A41" s="340"/>
      <c r="B41" s="344"/>
      <c r="C41" s="1494" t="s">
        <v>0</v>
      </c>
      <c r="D41" s="1494"/>
      <c r="E41" s="922">
        <v>19</v>
      </c>
      <c r="F41" s="337"/>
      <c r="G41" s="319"/>
      <c r="H41" s="319"/>
      <c r="I41" s="319"/>
      <c r="J41" s="331"/>
      <c r="K41" s="332"/>
      <c r="L41" s="340"/>
    </row>
    <row r="42" spans="1:12">
      <c r="A42" s="340"/>
      <c r="B42" s="344"/>
      <c r="C42" s="1494" t="s">
        <v>16</v>
      </c>
      <c r="D42" s="1494"/>
      <c r="E42" s="922">
        <v>19</v>
      </c>
      <c r="F42" s="337"/>
      <c r="G42" s="319"/>
      <c r="H42" s="319"/>
      <c r="I42" s="319"/>
      <c r="J42" s="331"/>
      <c r="K42" s="332"/>
      <c r="L42" s="340"/>
    </row>
    <row r="43" spans="1:12">
      <c r="A43" s="340"/>
      <c r="B43" s="344"/>
      <c r="C43" s="1494" t="s">
        <v>1</v>
      </c>
      <c r="D43" s="1494"/>
      <c r="E43" s="925">
        <v>19</v>
      </c>
      <c r="F43" s="347"/>
      <c r="G43" s="333"/>
      <c r="H43" s="334"/>
      <c r="I43" s="333"/>
      <c r="J43" s="333"/>
      <c r="K43" s="333"/>
      <c r="L43" s="340"/>
    </row>
    <row r="44" spans="1:12">
      <c r="A44" s="340"/>
      <c r="B44" s="344"/>
      <c r="C44" s="1494" t="s">
        <v>22</v>
      </c>
      <c r="D44" s="1494"/>
      <c r="E44" s="925">
        <v>19</v>
      </c>
      <c r="F44" s="347"/>
      <c r="G44" s="333"/>
      <c r="H44" s="334"/>
      <c r="I44" s="333"/>
      <c r="J44" s="333"/>
      <c r="K44" s="333"/>
      <c r="L44" s="340"/>
    </row>
    <row r="45" spans="1:12" ht="12.75" customHeight="1" thickBot="1">
      <c r="A45" s="340"/>
      <c r="B45" s="343"/>
      <c r="C45" s="343"/>
      <c r="D45" s="343"/>
      <c r="E45" s="926"/>
      <c r="F45" s="339"/>
      <c r="G45" s="331"/>
      <c r="H45" s="334"/>
      <c r="I45" s="331"/>
      <c r="J45" s="331"/>
      <c r="K45" s="332"/>
      <c r="L45" s="340"/>
    </row>
    <row r="46" spans="1:12" ht="13.5" customHeight="1" thickBot="1">
      <c r="A46" s="340"/>
      <c r="B46" s="363"/>
      <c r="C46" s="1499" t="s">
        <v>38</v>
      </c>
      <c r="D46" s="1498"/>
      <c r="E46" s="921">
        <v>20</v>
      </c>
      <c r="F46" s="339"/>
      <c r="G46" s="331"/>
      <c r="H46" s="334"/>
      <c r="I46" s="331"/>
      <c r="J46" s="331"/>
      <c r="K46" s="332"/>
      <c r="L46" s="340"/>
    </row>
    <row r="47" spans="1:12">
      <c r="A47" s="340"/>
      <c r="B47" s="340"/>
      <c r="C47" s="1494" t="s">
        <v>47</v>
      </c>
      <c r="D47" s="1494"/>
      <c r="E47" s="925">
        <v>20</v>
      </c>
      <c r="F47" s="339"/>
      <c r="G47" s="331"/>
      <c r="H47" s="334"/>
      <c r="I47" s="331"/>
      <c r="J47" s="331"/>
      <c r="K47" s="332"/>
      <c r="L47" s="340"/>
    </row>
    <row r="48" spans="1:12" ht="12.75" customHeight="1">
      <c r="A48" s="340"/>
      <c r="B48" s="343"/>
      <c r="C48" s="1496" t="s">
        <v>580</v>
      </c>
      <c r="D48" s="1496"/>
      <c r="E48" s="927">
        <v>21</v>
      </c>
      <c r="F48" s="339"/>
      <c r="G48" s="331"/>
      <c r="H48" s="334"/>
      <c r="I48" s="331"/>
      <c r="J48" s="331"/>
      <c r="K48" s="332"/>
      <c r="L48" s="340"/>
    </row>
    <row r="49" spans="1:12" ht="11.25" customHeight="1" thickBot="1">
      <c r="A49" s="340"/>
      <c r="B49" s="340"/>
      <c r="C49" s="348"/>
      <c r="D49" s="348"/>
      <c r="E49" s="922"/>
      <c r="F49" s="339"/>
      <c r="G49" s="331"/>
      <c r="H49" s="334"/>
      <c r="I49" s="331"/>
      <c r="J49" s="331"/>
      <c r="K49" s="332"/>
      <c r="L49" s="340"/>
    </row>
    <row r="50" spans="1:12" ht="13.5" thickBot="1">
      <c r="A50" s="340"/>
      <c r="B50" s="359"/>
      <c r="C50" s="349" t="s">
        <v>4</v>
      </c>
      <c r="D50" s="349"/>
      <c r="E50" s="921">
        <v>22</v>
      </c>
      <c r="F50" s="347"/>
      <c r="G50" s="333"/>
      <c r="H50" s="334"/>
      <c r="I50" s="333"/>
      <c r="J50" s="333"/>
      <c r="K50" s="333"/>
      <c r="L50" s="340"/>
    </row>
    <row r="51" spans="1:12" ht="33" customHeight="1">
      <c r="A51" s="340"/>
      <c r="B51" s="350"/>
      <c r="C51" s="351"/>
      <c r="D51" s="351"/>
      <c r="E51" s="928"/>
      <c r="F51" s="339"/>
      <c r="G51" s="331"/>
      <c r="H51" s="334"/>
      <c r="I51" s="331"/>
      <c r="J51" s="331"/>
      <c r="K51" s="332"/>
      <c r="L51" s="340"/>
    </row>
    <row r="52" spans="1:12" ht="33" customHeight="1">
      <c r="A52" s="340"/>
      <c r="B52" s="340"/>
      <c r="C52" s="338"/>
      <c r="D52" s="338"/>
      <c r="E52" s="926"/>
      <c r="F52" s="339"/>
      <c r="G52" s="331"/>
      <c r="H52" s="334"/>
      <c r="I52" s="331"/>
      <c r="J52" s="331"/>
      <c r="K52" s="332"/>
      <c r="L52" s="340"/>
    </row>
    <row r="53" spans="1:12" ht="19.5" customHeight="1">
      <c r="A53" s="340"/>
      <c r="B53" s="915" t="s">
        <v>50</v>
      </c>
      <c r="C53" s="915"/>
      <c r="D53" s="358"/>
      <c r="E53" s="929"/>
      <c r="F53" s="339"/>
      <c r="G53" s="331"/>
      <c r="H53" s="334"/>
      <c r="I53" s="331"/>
      <c r="J53" s="331"/>
      <c r="K53" s="332"/>
      <c r="L53" s="340"/>
    </row>
    <row r="54" spans="1:12" ht="22.5" customHeight="1">
      <c r="A54" s="340"/>
      <c r="B54" s="340"/>
      <c r="C54" s="340"/>
      <c r="D54" s="340"/>
      <c r="E54" s="929"/>
      <c r="F54" s="339"/>
      <c r="G54" s="331"/>
      <c r="H54" s="334"/>
      <c r="I54" s="331"/>
      <c r="J54" s="331"/>
      <c r="K54" s="332"/>
      <c r="L54" s="340"/>
    </row>
    <row r="55" spans="1:12" ht="22.5" customHeight="1">
      <c r="A55" s="340"/>
      <c r="B55" s="916" t="s">
        <v>439</v>
      </c>
      <c r="C55" s="914"/>
      <c r="D55" s="1111">
        <v>42003</v>
      </c>
      <c r="E55" s="1475" t="s">
        <v>621</v>
      </c>
      <c r="F55" s="914"/>
      <c r="G55" s="331"/>
      <c r="H55" s="334"/>
      <c r="I55" s="331"/>
      <c r="J55" s="331"/>
      <c r="K55" s="332"/>
      <c r="L55" s="340"/>
    </row>
    <row r="56" spans="1:12" ht="22.5" customHeight="1">
      <c r="A56" s="340"/>
      <c r="B56" s="916" t="s">
        <v>440</v>
      </c>
      <c r="C56" s="424"/>
      <c r="D56" s="1111">
        <v>42003</v>
      </c>
      <c r="E56" s="1475" t="s">
        <v>621</v>
      </c>
      <c r="F56" s="425"/>
      <c r="G56" s="331"/>
      <c r="H56" s="334"/>
      <c r="I56" s="331"/>
      <c r="J56" s="331"/>
      <c r="K56" s="332"/>
      <c r="L56" s="340"/>
    </row>
    <row r="57" spans="1:12" s="171" customFormat="1" ht="18" customHeight="1">
      <c r="A57" s="342"/>
      <c r="B57" s="1492" t="s">
        <v>622</v>
      </c>
      <c r="C57" s="1492"/>
      <c r="D57" s="1492"/>
      <c r="E57" s="926"/>
      <c r="F57" s="338"/>
      <c r="G57" s="335"/>
      <c r="H57" s="335"/>
      <c r="I57" s="335"/>
      <c r="J57" s="335"/>
      <c r="K57" s="335"/>
      <c r="L57" s="342"/>
    </row>
    <row r="58" spans="1:12" ht="7.5" customHeight="1">
      <c r="A58" s="340"/>
      <c r="B58" s="1492"/>
      <c r="C58" s="1492"/>
      <c r="D58" s="1492"/>
      <c r="E58" s="930"/>
      <c r="F58" s="341"/>
      <c r="G58" s="341"/>
      <c r="H58" s="341"/>
      <c r="I58" s="341"/>
      <c r="J58" s="341"/>
      <c r="K58" s="341"/>
      <c r="L58" s="341"/>
    </row>
    <row r="65" spans="11:12" ht="8.25" customHeight="1"/>
    <row r="67" spans="11:12" ht="9" customHeight="1">
      <c r="L67" s="184"/>
    </row>
    <row r="68" spans="11:12" ht="8.25" customHeight="1">
      <c r="K68" s="1503"/>
      <c r="L68" s="1503"/>
    </row>
    <row r="69" spans="11:12" ht="9.75" customHeight="1"/>
  </sheetData>
  <mergeCells count="30">
    <mergeCell ref="C26:D26"/>
    <mergeCell ref="C18:D18"/>
    <mergeCell ref="B5:E5"/>
    <mergeCell ref="H25:J31"/>
    <mergeCell ref="K68:L68"/>
    <mergeCell ref="C35:D35"/>
    <mergeCell ref="C39:D39"/>
    <mergeCell ref="C40:D40"/>
    <mergeCell ref="C41:D41"/>
    <mergeCell ref="C42:D42"/>
    <mergeCell ref="C43:D43"/>
    <mergeCell ref="C44:D44"/>
    <mergeCell ref="C46:D46"/>
    <mergeCell ref="C47:D47"/>
    <mergeCell ref="C48:D48"/>
    <mergeCell ref="C31:D31"/>
    <mergeCell ref="C24:D24"/>
    <mergeCell ref="C19:D19"/>
    <mergeCell ref="C20:D20"/>
    <mergeCell ref="C21:D21"/>
    <mergeCell ref="C22:D22"/>
    <mergeCell ref="C23:D23"/>
    <mergeCell ref="B57:D58"/>
    <mergeCell ref="C34:D34"/>
    <mergeCell ref="C36:D36"/>
    <mergeCell ref="C37:D37"/>
    <mergeCell ref="C27:D27"/>
    <mergeCell ref="C28:D28"/>
    <mergeCell ref="C33:D33"/>
    <mergeCell ref="C32:D32"/>
  </mergeCells>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pageSetUpPr fitToPage="1"/>
  </sheetPr>
  <dimension ref="A1:AE64"/>
  <sheetViews>
    <sheetView zoomScaleNormal="100" workbookViewId="0"/>
  </sheetViews>
  <sheetFormatPr defaultRowHeight="12.75"/>
  <cols>
    <col min="1" max="1" width="1" style="471" customWidth="1"/>
    <col min="2" max="2" width="2.5703125" style="471" customWidth="1"/>
    <col min="3" max="3" width="1" style="471" customWidth="1"/>
    <col min="4" max="4" width="42.28515625" style="471" customWidth="1"/>
    <col min="5" max="5" width="0.28515625" style="471" customWidth="1"/>
    <col min="6" max="6" width="8" style="471" customWidth="1"/>
    <col min="7" max="7" width="11.28515625" style="471" customWidth="1"/>
    <col min="8" max="8" width="8" style="471" customWidth="1"/>
    <col min="9" max="9" width="13.28515625" style="471" customWidth="1"/>
    <col min="10" max="10" width="11.42578125" style="471" customWidth="1"/>
    <col min="11" max="11" width="2.5703125" style="471" customWidth="1"/>
    <col min="12" max="12" width="1" style="471" customWidth="1"/>
    <col min="13" max="16384" width="9.140625" style="471"/>
  </cols>
  <sheetData>
    <row r="1" spans="1:13">
      <c r="A1" s="466"/>
      <c r="B1" s="660"/>
      <c r="C1" s="1618"/>
      <c r="D1" s="1618"/>
      <c r="E1" s="1414"/>
      <c r="F1" s="470"/>
      <c r="G1" s="470"/>
      <c r="H1" s="470"/>
      <c r="I1" s="470"/>
      <c r="J1" s="1619"/>
      <c r="K1" s="1619"/>
      <c r="L1" s="466"/>
    </row>
    <row r="2" spans="1:13">
      <c r="A2" s="466"/>
      <c r="B2" s="1416"/>
      <c r="C2" s="1417"/>
      <c r="D2" s="1417"/>
      <c r="E2" s="1417"/>
      <c r="F2" s="661"/>
      <c r="G2" s="661"/>
      <c r="H2" s="476"/>
      <c r="I2" s="476"/>
      <c r="J2" s="1620" t="s">
        <v>70</v>
      </c>
      <c r="K2" s="476"/>
      <c r="L2" s="466"/>
    </row>
    <row r="3" spans="1:13" ht="13.5" thickBot="1">
      <c r="A3" s="466"/>
      <c r="B3" s="539"/>
      <c r="C3" s="476"/>
      <c r="D3" s="476"/>
      <c r="E3" s="476"/>
      <c r="F3" s="476"/>
      <c r="G3" s="476"/>
      <c r="H3" s="476"/>
      <c r="I3" s="476"/>
      <c r="J3" s="1621"/>
      <c r="K3" s="860"/>
      <c r="L3" s="466"/>
    </row>
    <row r="4" spans="1:13" ht="15" thickBot="1">
      <c r="A4" s="466"/>
      <c r="B4" s="539"/>
      <c r="C4" s="1622" t="s">
        <v>573</v>
      </c>
      <c r="D4" s="1623"/>
      <c r="E4" s="1623"/>
      <c r="F4" s="1623"/>
      <c r="G4" s="1623"/>
      <c r="H4" s="1623"/>
      <c r="I4" s="1623"/>
      <c r="J4" s="1624"/>
      <c r="K4" s="476"/>
      <c r="L4" s="466"/>
      <c r="M4" s="861"/>
    </row>
    <row r="5" spans="1:13" ht="4.5" customHeight="1">
      <c r="A5" s="466"/>
      <c r="B5" s="539"/>
      <c r="C5" s="476"/>
      <c r="D5" s="476"/>
      <c r="E5" s="476"/>
      <c r="F5" s="476"/>
      <c r="G5" s="476"/>
      <c r="H5" s="476"/>
      <c r="I5" s="476"/>
      <c r="J5" s="860"/>
      <c r="K5" s="476"/>
      <c r="L5" s="466"/>
      <c r="M5" s="861"/>
    </row>
    <row r="6" spans="1:13" s="480" customFormat="1" ht="22.5" customHeight="1">
      <c r="A6" s="478"/>
      <c r="B6" s="653"/>
      <c r="C6" s="1626">
        <v>2012</v>
      </c>
      <c r="D6" s="1627"/>
      <c r="E6" s="663"/>
      <c r="F6" s="1614" t="s">
        <v>441</v>
      </c>
      <c r="G6" s="1614"/>
      <c r="H6" s="1613" t="s">
        <v>556</v>
      </c>
      <c r="I6" s="1614"/>
      <c r="J6" s="1615" t="s">
        <v>578</v>
      </c>
      <c r="K6" s="474"/>
      <c r="L6" s="478"/>
      <c r="M6" s="861"/>
    </row>
    <row r="7" spans="1:13" s="480" customFormat="1" ht="32.25" customHeight="1">
      <c r="A7" s="478"/>
      <c r="B7" s="653"/>
      <c r="C7" s="1628"/>
      <c r="D7" s="1629"/>
      <c r="E7" s="663"/>
      <c r="F7" s="1444" t="s">
        <v>555</v>
      </c>
      <c r="G7" s="1444" t="s">
        <v>574</v>
      </c>
      <c r="H7" s="1445" t="s">
        <v>555</v>
      </c>
      <c r="I7" s="1446" t="s">
        <v>575</v>
      </c>
      <c r="J7" s="1616"/>
      <c r="K7" s="474"/>
      <c r="L7" s="478"/>
      <c r="M7" s="861"/>
    </row>
    <row r="8" spans="1:13" s="480" customFormat="1" ht="18.75" customHeight="1">
      <c r="A8" s="478"/>
      <c r="B8" s="653"/>
      <c r="C8" s="1625" t="s">
        <v>68</v>
      </c>
      <c r="D8" s="1625"/>
      <c r="E8" s="1415"/>
      <c r="F8" s="1452">
        <v>49927</v>
      </c>
      <c r="G8" s="1453">
        <v>18.600000000000001</v>
      </c>
      <c r="H8" s="1454">
        <v>948703</v>
      </c>
      <c r="I8" s="1439">
        <v>37</v>
      </c>
      <c r="J8" s="1439">
        <v>33</v>
      </c>
      <c r="K8" s="951"/>
      <c r="L8" s="478"/>
    </row>
    <row r="9" spans="1:13" s="480" customFormat="1" ht="17.25" customHeight="1">
      <c r="A9" s="478"/>
      <c r="B9" s="653"/>
      <c r="C9" s="949" t="s">
        <v>393</v>
      </c>
      <c r="D9" s="950"/>
      <c r="E9" s="950"/>
      <c r="F9" s="1457">
        <v>1207</v>
      </c>
      <c r="G9" s="971">
        <v>10.1</v>
      </c>
      <c r="H9" s="1455">
        <v>10838</v>
      </c>
      <c r="I9" s="1440">
        <v>20.9</v>
      </c>
      <c r="J9" s="1440">
        <v>24.5</v>
      </c>
      <c r="K9" s="951"/>
      <c r="L9" s="478"/>
    </row>
    <row r="10" spans="1:13" s="958" customFormat="1" ht="17.25" customHeight="1">
      <c r="A10" s="955"/>
      <c r="B10" s="956"/>
      <c r="C10" s="949" t="s">
        <v>394</v>
      </c>
      <c r="D10" s="957"/>
      <c r="E10" s="957"/>
      <c r="F10" s="1457">
        <v>192</v>
      </c>
      <c r="G10" s="971">
        <v>31.1</v>
      </c>
      <c r="H10" s="1455">
        <v>3756</v>
      </c>
      <c r="I10" s="1440">
        <v>43.4</v>
      </c>
      <c r="J10" s="1440">
        <v>33.5</v>
      </c>
      <c r="K10" s="654"/>
      <c r="L10" s="955"/>
    </row>
    <row r="11" spans="1:13" s="958" customFormat="1" ht="17.25" customHeight="1">
      <c r="A11" s="955"/>
      <c r="B11" s="956"/>
      <c r="C11" s="949" t="s">
        <v>395</v>
      </c>
      <c r="D11" s="957"/>
      <c r="E11" s="957"/>
      <c r="F11" s="1457">
        <v>6861</v>
      </c>
      <c r="G11" s="971">
        <v>20.9</v>
      </c>
      <c r="H11" s="1455">
        <v>212850</v>
      </c>
      <c r="I11" s="1440">
        <v>37.5</v>
      </c>
      <c r="J11" s="1440">
        <v>36.700000000000003</v>
      </c>
      <c r="K11" s="654"/>
      <c r="L11" s="955"/>
    </row>
    <row r="12" spans="1:13" s="480" customFormat="1" ht="24" customHeight="1">
      <c r="A12" s="478"/>
      <c r="B12" s="653"/>
      <c r="C12" s="959"/>
      <c r="D12" s="952" t="s">
        <v>558</v>
      </c>
      <c r="E12" s="952"/>
      <c r="F12" s="1458">
        <v>1229</v>
      </c>
      <c r="G12" s="972">
        <v>21.8</v>
      </c>
      <c r="H12" s="1456">
        <v>35738</v>
      </c>
      <c r="I12" s="1441">
        <v>40.9</v>
      </c>
      <c r="J12" s="1441">
        <v>26.4</v>
      </c>
      <c r="K12" s="951"/>
      <c r="L12" s="478"/>
    </row>
    <row r="13" spans="1:13" s="480" customFormat="1" ht="24" customHeight="1">
      <c r="A13" s="478"/>
      <c r="B13" s="653"/>
      <c r="C13" s="959"/>
      <c r="D13" s="952" t="s">
        <v>559</v>
      </c>
      <c r="E13" s="952"/>
      <c r="F13" s="1458">
        <v>882</v>
      </c>
      <c r="G13" s="972">
        <v>12.5</v>
      </c>
      <c r="H13" s="1456">
        <v>24605</v>
      </c>
      <c r="I13" s="1441">
        <v>16</v>
      </c>
      <c r="J13" s="1441">
        <v>42.7</v>
      </c>
      <c r="K13" s="951"/>
      <c r="L13" s="478"/>
    </row>
    <row r="14" spans="1:13" s="480" customFormat="1" ht="18" customHeight="1">
      <c r="A14" s="478"/>
      <c r="B14" s="653"/>
      <c r="C14" s="959"/>
      <c r="D14" s="952" t="s">
        <v>560</v>
      </c>
      <c r="E14" s="952"/>
      <c r="F14" s="1458">
        <v>375</v>
      </c>
      <c r="G14" s="972">
        <v>22.2</v>
      </c>
      <c r="H14" s="1456">
        <v>10653</v>
      </c>
      <c r="I14" s="1441">
        <v>45.1</v>
      </c>
      <c r="J14" s="1441">
        <v>31.6</v>
      </c>
      <c r="K14" s="951"/>
      <c r="L14" s="478"/>
    </row>
    <row r="15" spans="1:13" s="480" customFormat="1" ht="24" customHeight="1">
      <c r="A15" s="478"/>
      <c r="B15" s="653"/>
      <c r="C15" s="959"/>
      <c r="D15" s="952" t="s">
        <v>561</v>
      </c>
      <c r="E15" s="952"/>
      <c r="F15" s="1458">
        <v>220</v>
      </c>
      <c r="G15" s="972">
        <v>45.5</v>
      </c>
      <c r="H15" s="1456">
        <v>9011</v>
      </c>
      <c r="I15" s="1441">
        <v>65.5</v>
      </c>
      <c r="J15" s="1441">
        <v>43.5</v>
      </c>
      <c r="K15" s="951"/>
      <c r="L15" s="478"/>
    </row>
    <row r="16" spans="1:13" s="480" customFormat="1" ht="17.25" customHeight="1">
      <c r="A16" s="478"/>
      <c r="B16" s="653"/>
      <c r="C16" s="959"/>
      <c r="D16" s="952" t="s">
        <v>451</v>
      </c>
      <c r="E16" s="952"/>
      <c r="F16" s="1458">
        <v>60</v>
      </c>
      <c r="G16" s="972">
        <v>65.900000000000006</v>
      </c>
      <c r="H16" s="1456">
        <v>4893</v>
      </c>
      <c r="I16" s="1441">
        <v>82.7</v>
      </c>
      <c r="J16" s="1441">
        <v>33.4</v>
      </c>
      <c r="K16" s="951"/>
      <c r="L16" s="478"/>
    </row>
    <row r="17" spans="1:12" s="480" customFormat="1" ht="17.25" customHeight="1">
      <c r="A17" s="478"/>
      <c r="B17" s="653"/>
      <c r="C17" s="959"/>
      <c r="D17" s="952" t="s">
        <v>452</v>
      </c>
      <c r="E17" s="952"/>
      <c r="F17" s="1458">
        <v>318</v>
      </c>
      <c r="G17" s="972">
        <v>43.7</v>
      </c>
      <c r="H17" s="1456">
        <v>14173</v>
      </c>
      <c r="I17" s="1441">
        <v>62.4</v>
      </c>
      <c r="J17" s="1441">
        <v>33.799999999999997</v>
      </c>
      <c r="K17" s="951"/>
      <c r="L17" s="478"/>
    </row>
    <row r="18" spans="1:12" s="480" customFormat="1" ht="17.25" customHeight="1">
      <c r="A18" s="478"/>
      <c r="B18" s="653"/>
      <c r="C18" s="959"/>
      <c r="D18" s="952" t="s">
        <v>453</v>
      </c>
      <c r="E18" s="952"/>
      <c r="F18" s="1458">
        <v>555</v>
      </c>
      <c r="G18" s="972">
        <v>25.6</v>
      </c>
      <c r="H18" s="1456">
        <v>15259</v>
      </c>
      <c r="I18" s="1441">
        <v>42.8</v>
      </c>
      <c r="J18" s="1441">
        <v>32.700000000000003</v>
      </c>
      <c r="K18" s="951"/>
      <c r="L18" s="478"/>
    </row>
    <row r="19" spans="1:12" s="480" customFormat="1" ht="17.25" customHeight="1">
      <c r="A19" s="478"/>
      <c r="B19" s="653"/>
      <c r="C19" s="959"/>
      <c r="D19" s="952" t="s">
        <v>562</v>
      </c>
      <c r="E19" s="952"/>
      <c r="F19" s="1458">
        <v>1373</v>
      </c>
      <c r="G19" s="972">
        <v>23</v>
      </c>
      <c r="H19" s="1456">
        <v>27454</v>
      </c>
      <c r="I19" s="1441">
        <v>37.700000000000003</v>
      </c>
      <c r="J19" s="1441">
        <v>36.4</v>
      </c>
      <c r="K19" s="951"/>
      <c r="L19" s="478"/>
    </row>
    <row r="20" spans="1:12" s="480" customFormat="1" ht="36.75" customHeight="1">
      <c r="A20" s="478"/>
      <c r="B20" s="653"/>
      <c r="C20" s="959"/>
      <c r="D20" s="952" t="s">
        <v>563</v>
      </c>
      <c r="E20" s="952"/>
      <c r="F20" s="1458">
        <v>785</v>
      </c>
      <c r="G20" s="972">
        <v>29.3</v>
      </c>
      <c r="H20" s="1456">
        <v>30920</v>
      </c>
      <c r="I20" s="1441">
        <v>50.3</v>
      </c>
      <c r="J20" s="1441">
        <v>34.6</v>
      </c>
      <c r="K20" s="951"/>
      <c r="L20" s="478"/>
    </row>
    <row r="21" spans="1:12" s="480" customFormat="1" ht="23.25" customHeight="1">
      <c r="A21" s="478"/>
      <c r="B21" s="653"/>
      <c r="C21" s="959"/>
      <c r="D21" s="952" t="s">
        <v>564</v>
      </c>
      <c r="E21" s="952"/>
      <c r="F21" s="1458">
        <v>182</v>
      </c>
      <c r="G21" s="972">
        <v>39.5</v>
      </c>
      <c r="H21" s="1456">
        <v>21498</v>
      </c>
      <c r="I21" s="1441">
        <v>72</v>
      </c>
      <c r="J21" s="1441">
        <v>59.5</v>
      </c>
      <c r="K21" s="951"/>
      <c r="L21" s="478"/>
    </row>
    <row r="22" spans="1:12" s="480" customFormat="1" ht="18" customHeight="1">
      <c r="A22" s="478"/>
      <c r="B22" s="653"/>
      <c r="C22" s="959"/>
      <c r="D22" s="965" t="s">
        <v>554</v>
      </c>
      <c r="E22" s="952"/>
      <c r="F22" s="1458">
        <v>882</v>
      </c>
      <c r="G22" s="972">
        <v>15.1</v>
      </c>
      <c r="H22" s="1456">
        <v>18646</v>
      </c>
      <c r="I22" s="1441">
        <v>30.9</v>
      </c>
      <c r="J22" s="1441">
        <v>31.9</v>
      </c>
      <c r="K22" s="951"/>
      <c r="L22" s="478"/>
    </row>
    <row r="23" spans="1:12" s="963" customFormat="1" ht="18" customHeight="1">
      <c r="A23" s="960"/>
      <c r="B23" s="961"/>
      <c r="C23" s="949" t="s">
        <v>565</v>
      </c>
      <c r="D23" s="952"/>
      <c r="E23" s="952"/>
      <c r="F23" s="1459">
        <v>105</v>
      </c>
      <c r="G23" s="1442">
        <v>57.1</v>
      </c>
      <c r="H23" s="1455">
        <v>5709</v>
      </c>
      <c r="I23" s="1440">
        <v>82.9</v>
      </c>
      <c r="J23" s="1440">
        <v>28.5</v>
      </c>
      <c r="K23" s="962"/>
      <c r="L23" s="960"/>
    </row>
    <row r="24" spans="1:12" s="963" customFormat="1" ht="18" customHeight="1">
      <c r="A24" s="960"/>
      <c r="B24" s="961"/>
      <c r="C24" s="949" t="s">
        <v>396</v>
      </c>
      <c r="D24" s="952"/>
      <c r="E24" s="952"/>
      <c r="F24" s="1459">
        <v>309</v>
      </c>
      <c r="G24" s="1442">
        <v>49.5</v>
      </c>
      <c r="H24" s="1455">
        <v>13648</v>
      </c>
      <c r="I24" s="1440">
        <v>67.099999999999994</v>
      </c>
      <c r="J24" s="1440">
        <v>26.4</v>
      </c>
      <c r="K24" s="962"/>
      <c r="L24" s="960"/>
    </row>
    <row r="25" spans="1:12" s="963" customFormat="1" ht="18" customHeight="1">
      <c r="A25" s="960"/>
      <c r="B25" s="961"/>
      <c r="C25" s="949" t="s">
        <v>397</v>
      </c>
      <c r="D25" s="952"/>
      <c r="E25" s="952"/>
      <c r="F25" s="1459">
        <v>4572</v>
      </c>
      <c r="G25" s="1442">
        <v>15.3</v>
      </c>
      <c r="H25" s="1455">
        <v>55350</v>
      </c>
      <c r="I25" s="1440">
        <v>25.7</v>
      </c>
      <c r="J25" s="1440">
        <v>31</v>
      </c>
      <c r="K25" s="962"/>
      <c r="L25" s="960"/>
    </row>
    <row r="26" spans="1:12" s="963" customFormat="1" ht="18" customHeight="1">
      <c r="A26" s="960"/>
      <c r="B26" s="961"/>
      <c r="C26" s="966" t="s">
        <v>398</v>
      </c>
      <c r="D26" s="965"/>
      <c r="E26" s="965"/>
      <c r="F26" s="1459">
        <v>12622</v>
      </c>
      <c r="G26" s="1442">
        <v>16.899999999999999</v>
      </c>
      <c r="H26" s="1455">
        <v>202611</v>
      </c>
      <c r="I26" s="1440">
        <v>39.6</v>
      </c>
      <c r="J26" s="1440">
        <v>31.8</v>
      </c>
      <c r="K26" s="962"/>
      <c r="L26" s="960"/>
    </row>
    <row r="27" spans="1:12" s="963" customFormat="1" ht="22.5" customHeight="1">
      <c r="A27" s="960"/>
      <c r="B27" s="961"/>
      <c r="C27" s="964"/>
      <c r="D27" s="965" t="s">
        <v>566</v>
      </c>
      <c r="E27" s="965"/>
      <c r="F27" s="1460">
        <v>2271</v>
      </c>
      <c r="G27" s="1443">
        <v>18.8</v>
      </c>
      <c r="H27" s="1456">
        <v>19369</v>
      </c>
      <c r="I27" s="1441">
        <v>29.1</v>
      </c>
      <c r="J27" s="1441">
        <v>36</v>
      </c>
      <c r="K27" s="962"/>
      <c r="L27" s="960"/>
    </row>
    <row r="28" spans="1:12" s="963" customFormat="1" ht="17.25" customHeight="1">
      <c r="A28" s="960"/>
      <c r="B28" s="961"/>
      <c r="C28" s="964"/>
      <c r="D28" s="965" t="s">
        <v>568</v>
      </c>
      <c r="E28" s="965"/>
      <c r="F28" s="1460">
        <v>4079</v>
      </c>
      <c r="G28" s="1443">
        <v>19.3</v>
      </c>
      <c r="H28" s="1456">
        <v>52147</v>
      </c>
      <c r="I28" s="1441">
        <v>32</v>
      </c>
      <c r="J28" s="1441">
        <v>33.799999999999997</v>
      </c>
      <c r="K28" s="962"/>
      <c r="L28" s="960"/>
    </row>
    <row r="29" spans="1:12" s="963" customFormat="1" ht="17.25" customHeight="1">
      <c r="A29" s="960"/>
      <c r="B29" s="961"/>
      <c r="C29" s="964"/>
      <c r="D29" s="965" t="s">
        <v>567</v>
      </c>
      <c r="E29" s="965"/>
      <c r="F29" s="1460">
        <v>6272</v>
      </c>
      <c r="G29" s="1443">
        <v>15.1</v>
      </c>
      <c r="H29" s="1456">
        <v>131095</v>
      </c>
      <c r="I29" s="1441">
        <v>46.6</v>
      </c>
      <c r="J29" s="1441">
        <v>30.5</v>
      </c>
      <c r="K29" s="962"/>
      <c r="L29" s="960"/>
    </row>
    <row r="30" spans="1:12" s="963" customFormat="1" ht="17.25" customHeight="1">
      <c r="A30" s="960"/>
      <c r="B30" s="961"/>
      <c r="C30" s="966" t="s">
        <v>399</v>
      </c>
      <c r="D30" s="967"/>
      <c r="E30" s="967"/>
      <c r="F30" s="1459">
        <v>2228</v>
      </c>
      <c r="G30" s="1442">
        <v>20.399999999999999</v>
      </c>
      <c r="H30" s="1455">
        <v>53333</v>
      </c>
      <c r="I30" s="1440">
        <v>42.1</v>
      </c>
      <c r="J30" s="1440">
        <v>29</v>
      </c>
      <c r="K30" s="962"/>
      <c r="L30" s="960"/>
    </row>
    <row r="31" spans="1:12" s="963" customFormat="1" ht="17.25" customHeight="1">
      <c r="A31" s="960"/>
      <c r="B31" s="961"/>
      <c r="C31" s="966" t="s">
        <v>400</v>
      </c>
      <c r="D31" s="953"/>
      <c r="E31" s="953"/>
      <c r="F31" s="1459">
        <v>3538</v>
      </c>
      <c r="G31" s="1442">
        <v>11.6</v>
      </c>
      <c r="H31" s="1455">
        <v>49796</v>
      </c>
      <c r="I31" s="1440">
        <v>27.4</v>
      </c>
      <c r="J31" s="1440">
        <v>30.2</v>
      </c>
      <c r="K31" s="962"/>
      <c r="L31" s="960"/>
    </row>
    <row r="32" spans="1:12" s="963" customFormat="1" ht="17.25" customHeight="1">
      <c r="A32" s="960"/>
      <c r="B32" s="961"/>
      <c r="C32" s="966" t="s">
        <v>569</v>
      </c>
      <c r="D32" s="953"/>
      <c r="E32" s="953"/>
      <c r="F32" s="1459">
        <v>1069</v>
      </c>
      <c r="G32" s="1442">
        <v>26.1</v>
      </c>
      <c r="H32" s="1455">
        <v>34221</v>
      </c>
      <c r="I32" s="1440">
        <v>51.3</v>
      </c>
      <c r="J32" s="1440">
        <v>35.1</v>
      </c>
      <c r="K32" s="962"/>
      <c r="L32" s="960"/>
    </row>
    <row r="33" spans="1:31" s="963" customFormat="1" ht="17.25" customHeight="1">
      <c r="A33" s="960"/>
      <c r="B33" s="961"/>
      <c r="C33" s="966" t="s">
        <v>401</v>
      </c>
      <c r="D33" s="968"/>
      <c r="E33" s="968"/>
      <c r="F33" s="1459">
        <v>1114</v>
      </c>
      <c r="G33" s="1442">
        <v>32.200000000000003</v>
      </c>
      <c r="H33" s="1455">
        <v>64711</v>
      </c>
      <c r="I33" s="1440">
        <v>77.099999999999994</v>
      </c>
      <c r="J33" s="1440">
        <v>33.4</v>
      </c>
      <c r="K33" s="962"/>
      <c r="L33" s="960">
        <v>607</v>
      </c>
    </row>
    <row r="34" spans="1:31" s="963" customFormat="1" ht="17.25" customHeight="1">
      <c r="A34" s="960"/>
      <c r="B34" s="961"/>
      <c r="C34" s="966" t="s">
        <v>402</v>
      </c>
      <c r="D34" s="969"/>
      <c r="E34" s="969"/>
      <c r="F34" s="1459">
        <v>796</v>
      </c>
      <c r="G34" s="1442">
        <v>12.8</v>
      </c>
      <c r="H34" s="1455">
        <v>3423</v>
      </c>
      <c r="I34" s="1440">
        <v>18</v>
      </c>
      <c r="J34" s="1440">
        <v>24</v>
      </c>
      <c r="K34" s="962"/>
      <c r="L34" s="960"/>
    </row>
    <row r="35" spans="1:31" s="963" customFormat="1" ht="17.25" customHeight="1">
      <c r="A35" s="960"/>
      <c r="B35" s="961"/>
      <c r="C35" s="949" t="s">
        <v>570</v>
      </c>
      <c r="D35" s="970"/>
      <c r="E35" s="970"/>
      <c r="F35" s="1459">
        <v>6353</v>
      </c>
      <c r="G35" s="1442">
        <v>30.9</v>
      </c>
      <c r="H35" s="1455">
        <v>43072</v>
      </c>
      <c r="I35" s="1440">
        <v>38.5</v>
      </c>
      <c r="J35" s="1440">
        <v>36.4</v>
      </c>
      <c r="K35" s="962"/>
      <c r="L35" s="960"/>
    </row>
    <row r="36" spans="1:31" s="963" customFormat="1" ht="17.25" customHeight="1">
      <c r="A36" s="960"/>
      <c r="B36" s="961"/>
      <c r="C36" s="949" t="s">
        <v>571</v>
      </c>
      <c r="D36" s="954"/>
      <c r="E36" s="954"/>
      <c r="F36" s="1459">
        <v>1585</v>
      </c>
      <c r="G36" s="1442">
        <v>22.1</v>
      </c>
      <c r="H36" s="1455">
        <v>81058</v>
      </c>
      <c r="I36" s="1440">
        <v>36.9</v>
      </c>
      <c r="J36" s="1440">
        <v>36</v>
      </c>
      <c r="K36" s="962"/>
      <c r="L36" s="960"/>
    </row>
    <row r="37" spans="1:31" s="963" customFormat="1" ht="17.25" customHeight="1">
      <c r="A37" s="960"/>
      <c r="B37" s="961"/>
      <c r="C37" s="949" t="s">
        <v>557</v>
      </c>
      <c r="D37" s="125"/>
      <c r="E37" s="954"/>
      <c r="F37" s="1459">
        <v>158</v>
      </c>
      <c r="G37" s="1442">
        <v>24.8</v>
      </c>
      <c r="H37" s="1455">
        <v>3413</v>
      </c>
      <c r="I37" s="1440">
        <v>32.200000000000003</v>
      </c>
      <c r="J37" s="1440">
        <v>42.3</v>
      </c>
      <c r="K37" s="962"/>
      <c r="L37" s="960"/>
      <c r="M37" s="1447"/>
      <c r="N37" s="1447"/>
      <c r="O37" s="1447"/>
      <c r="P37" s="1447"/>
      <c r="Q37" s="1447"/>
      <c r="R37" s="1447"/>
      <c r="S37" s="1447"/>
      <c r="T37" s="1447"/>
      <c r="U37" s="1447"/>
      <c r="V37" s="1447"/>
      <c r="W37" s="1447"/>
      <c r="X37" s="1447"/>
      <c r="Y37" s="1447"/>
      <c r="Z37" s="1447"/>
      <c r="AA37" s="1447"/>
      <c r="AB37" s="1447"/>
      <c r="AC37" s="1447"/>
      <c r="AD37" s="1447"/>
      <c r="AE37" s="1447"/>
    </row>
    <row r="38" spans="1:31" s="963" customFormat="1" ht="17.25" customHeight="1">
      <c r="A38" s="960"/>
      <c r="B38" s="961"/>
      <c r="C38" s="966" t="s">
        <v>403</v>
      </c>
      <c r="D38" s="952"/>
      <c r="E38" s="952"/>
      <c r="F38" s="1459">
        <v>1013</v>
      </c>
      <c r="G38" s="1442">
        <v>28.4</v>
      </c>
      <c r="H38" s="1455">
        <v>19444</v>
      </c>
      <c r="I38" s="1440">
        <v>37.200000000000003</v>
      </c>
      <c r="J38" s="1440">
        <v>32.4</v>
      </c>
      <c r="K38" s="962"/>
      <c r="L38" s="960"/>
      <c r="M38" s="1447"/>
      <c r="N38" s="1447"/>
      <c r="O38" s="1447"/>
      <c r="P38" s="1447"/>
      <c r="Q38" s="1447"/>
      <c r="R38" s="1447"/>
      <c r="S38" s="1447"/>
      <c r="T38" s="1447"/>
      <c r="U38" s="1447"/>
      <c r="V38" s="1447"/>
      <c r="W38" s="1447"/>
      <c r="X38" s="1447"/>
      <c r="Y38" s="1447"/>
      <c r="Z38" s="1447"/>
      <c r="AA38" s="1447"/>
      <c r="AB38" s="1447"/>
      <c r="AC38" s="1447"/>
      <c r="AD38" s="1447"/>
      <c r="AE38" s="1447"/>
    </row>
    <row r="39" spans="1:31" s="963" customFormat="1" ht="17.25" customHeight="1">
      <c r="A39" s="960"/>
      <c r="B39" s="961"/>
      <c r="C39" s="966" t="s">
        <v>404</v>
      </c>
      <c r="D39" s="952"/>
      <c r="E39" s="952"/>
      <c r="F39" s="1459">
        <v>3595</v>
      </c>
      <c r="G39" s="1442">
        <v>25.2</v>
      </c>
      <c r="H39" s="1455">
        <v>70757</v>
      </c>
      <c r="I39" s="1440">
        <v>32.5</v>
      </c>
      <c r="J39" s="1440">
        <v>28.3</v>
      </c>
      <c r="K39" s="962"/>
      <c r="L39" s="960"/>
      <c r="M39" s="1447"/>
      <c r="N39" s="1447"/>
      <c r="O39" s="1447"/>
      <c r="P39" s="1447"/>
      <c r="Q39" s="1447"/>
      <c r="R39" s="1447"/>
      <c r="S39" s="1447"/>
      <c r="T39" s="1447"/>
      <c r="U39" s="1447"/>
      <c r="V39" s="1447"/>
      <c r="W39" s="1447"/>
      <c r="X39" s="1447"/>
      <c r="Y39" s="1447"/>
      <c r="Z39" s="1447"/>
      <c r="AA39" s="1447"/>
      <c r="AB39" s="1447"/>
      <c r="AC39" s="1447"/>
      <c r="AD39" s="1447"/>
      <c r="AE39" s="1447"/>
    </row>
    <row r="40" spans="1:31" s="963" customFormat="1" ht="17.25" customHeight="1">
      <c r="A40" s="960"/>
      <c r="B40" s="961"/>
      <c r="C40" s="966" t="s">
        <v>572</v>
      </c>
      <c r="D40" s="950"/>
      <c r="E40" s="950"/>
      <c r="F40" s="1459">
        <v>424</v>
      </c>
      <c r="G40" s="1442">
        <v>14.9</v>
      </c>
      <c r="H40" s="1455">
        <v>4538</v>
      </c>
      <c r="I40" s="1440">
        <v>21.8</v>
      </c>
      <c r="J40" s="1440">
        <v>24.3</v>
      </c>
      <c r="K40" s="962"/>
      <c r="L40" s="960"/>
      <c r="M40" s="1447"/>
      <c r="N40" s="1447"/>
      <c r="O40" s="1447"/>
      <c r="P40" s="1447"/>
      <c r="Q40" s="1447"/>
      <c r="R40" s="1447"/>
      <c r="S40" s="1447"/>
      <c r="T40" s="1447"/>
      <c r="U40" s="1447"/>
      <c r="V40" s="1447"/>
      <c r="W40" s="1447"/>
      <c r="X40" s="1447"/>
      <c r="Y40" s="1447"/>
      <c r="Z40" s="1447"/>
      <c r="AA40" s="1447"/>
      <c r="AB40" s="1447"/>
      <c r="AC40" s="1447"/>
      <c r="AD40" s="1447"/>
      <c r="AE40" s="1447"/>
    </row>
    <row r="41" spans="1:31" s="963" customFormat="1" ht="17.25" customHeight="1">
      <c r="A41" s="960"/>
      <c r="B41" s="961"/>
      <c r="C41" s="966" t="s">
        <v>405</v>
      </c>
      <c r="D41" s="950"/>
      <c r="E41" s="950"/>
      <c r="F41" s="1459">
        <v>2182</v>
      </c>
      <c r="G41" s="1442">
        <v>16.5</v>
      </c>
      <c r="H41" s="1455">
        <v>16069</v>
      </c>
      <c r="I41" s="1440">
        <v>22.9</v>
      </c>
      <c r="J41" s="1440">
        <v>32.299999999999997</v>
      </c>
      <c r="K41" s="962"/>
      <c r="L41" s="960"/>
      <c r="M41" s="1447"/>
      <c r="N41" s="1447"/>
      <c r="O41" s="1447"/>
      <c r="P41" s="1447"/>
      <c r="Q41" s="1447"/>
      <c r="R41" s="1447"/>
      <c r="S41" s="1447"/>
      <c r="T41" s="1447"/>
      <c r="U41" s="1447"/>
      <c r="V41" s="1447"/>
      <c r="W41" s="1447"/>
      <c r="X41" s="1447"/>
      <c r="Y41" s="1447"/>
      <c r="Z41" s="1447"/>
      <c r="AA41" s="1447"/>
      <c r="AB41" s="1447"/>
      <c r="AC41" s="1447"/>
      <c r="AD41" s="1447"/>
      <c r="AE41" s="1447"/>
    </row>
    <row r="42" spans="1:31" s="668" customFormat="1" ht="17.25" customHeight="1">
      <c r="A42" s="960"/>
      <c r="B42" s="961"/>
      <c r="C42" s="966" t="s">
        <v>454</v>
      </c>
      <c r="D42" s="950"/>
      <c r="E42" s="950"/>
      <c r="F42" s="1461">
        <v>4</v>
      </c>
      <c r="G42" s="1442">
        <v>50</v>
      </c>
      <c r="H42" s="1455">
        <v>6</v>
      </c>
      <c r="I42" s="1440">
        <v>10.7</v>
      </c>
      <c r="J42" s="1440">
        <v>94.5</v>
      </c>
      <c r="K42" s="962"/>
      <c r="L42" s="960"/>
      <c r="M42" s="1448"/>
      <c r="N42" s="1448"/>
      <c r="O42" s="1448"/>
      <c r="P42" s="1448"/>
      <c r="Q42" s="1448"/>
      <c r="R42" s="1448"/>
      <c r="S42" s="1448"/>
      <c r="T42" s="1448"/>
      <c r="U42" s="1448"/>
      <c r="V42" s="1448"/>
      <c r="W42" s="1448"/>
      <c r="X42" s="1448"/>
      <c r="Y42" s="1448"/>
      <c r="Z42" s="1448"/>
      <c r="AA42" s="1448"/>
      <c r="AB42" s="1448"/>
      <c r="AC42" s="1448"/>
      <c r="AD42" s="1448"/>
      <c r="AE42" s="1448"/>
    </row>
    <row r="43" spans="1:31" s="501" customFormat="1" ht="13.5" customHeight="1">
      <c r="A43" s="665"/>
      <c r="B43" s="666"/>
      <c r="C43" s="679" t="s">
        <v>576</v>
      </c>
      <c r="D43" s="680"/>
      <c r="E43" s="680"/>
      <c r="F43" s="681"/>
      <c r="G43" s="681"/>
      <c r="H43" s="681"/>
      <c r="I43" s="681"/>
      <c r="J43" s="682"/>
      <c r="K43" s="667"/>
      <c r="L43" s="665"/>
      <c r="M43" s="672"/>
      <c r="N43" s="672"/>
      <c r="O43" s="672"/>
      <c r="P43" s="672"/>
      <c r="Q43" s="672"/>
      <c r="R43" s="672"/>
      <c r="S43" s="672"/>
      <c r="T43" s="672"/>
      <c r="U43" s="672"/>
      <c r="V43" s="672"/>
      <c r="W43" s="672"/>
      <c r="X43" s="672"/>
      <c r="Y43" s="672"/>
      <c r="Z43" s="672"/>
      <c r="AA43" s="672"/>
      <c r="AB43" s="672"/>
      <c r="AC43" s="672"/>
      <c r="AD43" s="672"/>
      <c r="AE43" s="672"/>
    </row>
    <row r="44" spans="1:31" s="125" customFormat="1" ht="39" customHeight="1">
      <c r="A44" s="4"/>
      <c r="B44" s="272"/>
      <c r="C44" s="1595" t="s">
        <v>577</v>
      </c>
      <c r="D44" s="1595"/>
      <c r="E44" s="1595"/>
      <c r="F44" s="1595"/>
      <c r="G44" s="1595"/>
      <c r="H44" s="1595"/>
      <c r="I44" s="1595"/>
      <c r="J44" s="1595"/>
      <c r="K44" s="1595"/>
      <c r="L44" s="189"/>
      <c r="M44" s="190"/>
      <c r="N44" s="190"/>
      <c r="O44" s="190"/>
      <c r="P44" s="190"/>
      <c r="Q44" s="190"/>
      <c r="R44" s="190"/>
      <c r="S44" s="1449"/>
      <c r="T44" s="70"/>
      <c r="U44" s="70"/>
      <c r="V44" s="70"/>
      <c r="W44" s="1450"/>
      <c r="X44" s="70"/>
      <c r="Y44" s="70"/>
      <c r="Z44" s="70"/>
      <c r="AA44" s="70"/>
      <c r="AB44" s="70"/>
      <c r="AC44" s="70"/>
      <c r="AD44" s="70"/>
      <c r="AE44" s="70"/>
    </row>
    <row r="45" spans="1:31" s="501" customFormat="1" ht="13.5" customHeight="1">
      <c r="A45" s="497"/>
      <c r="B45" s="671">
        <v>12</v>
      </c>
      <c r="C45" s="1617">
        <v>41974</v>
      </c>
      <c r="D45" s="1617"/>
      <c r="E45" s="1413"/>
      <c r="F45" s="189"/>
      <c r="G45" s="189"/>
      <c r="H45" s="189"/>
      <c r="I45" s="189"/>
      <c r="J45" s="189"/>
      <c r="K45" s="670"/>
      <c r="L45" s="497"/>
      <c r="M45" s="672"/>
      <c r="N45" s="672"/>
      <c r="O45" s="672"/>
      <c r="P45" s="672"/>
      <c r="Q45" s="672"/>
      <c r="R45" s="672"/>
      <c r="S45" s="672"/>
      <c r="T45" s="672"/>
      <c r="U45" s="672"/>
      <c r="V45" s="672"/>
      <c r="W45" s="672"/>
      <c r="X45" s="672"/>
      <c r="Y45" s="672"/>
      <c r="Z45" s="672"/>
      <c r="AA45" s="672"/>
      <c r="AB45" s="672"/>
      <c r="AC45" s="672"/>
      <c r="AD45" s="672"/>
      <c r="AE45" s="672"/>
    </row>
    <row r="46" spans="1:31">
      <c r="A46" s="672"/>
      <c r="B46" s="673"/>
      <c r="C46" s="674"/>
      <c r="D46" s="190"/>
      <c r="E46" s="190"/>
      <c r="F46" s="190"/>
      <c r="G46" s="190"/>
      <c r="H46" s="190"/>
      <c r="I46" s="190"/>
      <c r="J46" s="190"/>
      <c r="K46" s="675"/>
      <c r="L46" s="672"/>
      <c r="M46" s="600"/>
      <c r="N46" s="496"/>
      <c r="O46" s="496"/>
      <c r="P46" s="496"/>
      <c r="Q46" s="496"/>
      <c r="R46" s="496"/>
      <c r="S46" s="496"/>
      <c r="T46" s="496"/>
      <c r="U46" s="496"/>
      <c r="V46" s="496"/>
      <c r="W46" s="496"/>
      <c r="X46" s="496"/>
      <c r="Y46" s="496"/>
      <c r="Z46" s="496"/>
      <c r="AA46" s="496"/>
      <c r="AB46" s="496"/>
      <c r="AC46" s="496"/>
      <c r="AD46" s="496"/>
      <c r="AE46" s="496"/>
    </row>
    <row r="47" spans="1:31">
      <c r="A47" s="496"/>
      <c r="B47" s="496"/>
      <c r="C47" s="496"/>
      <c r="D47" s="496"/>
      <c r="E47" s="496"/>
      <c r="F47" s="676"/>
      <c r="G47" s="676"/>
      <c r="H47" s="676"/>
      <c r="I47" s="676"/>
      <c r="J47" s="863"/>
      <c r="K47" s="600"/>
      <c r="L47" s="677"/>
      <c r="M47" s="600"/>
      <c r="N47" s="496"/>
      <c r="O47" s="496"/>
      <c r="P47" s="496"/>
      <c r="Q47" s="496"/>
      <c r="R47" s="496"/>
      <c r="S47" s="496"/>
      <c r="T47" s="496"/>
      <c r="U47" s="496"/>
      <c r="V47" s="496"/>
      <c r="W47" s="496"/>
      <c r="X47" s="496"/>
      <c r="Y47" s="496"/>
      <c r="Z47" s="496"/>
      <c r="AA47" s="496"/>
      <c r="AB47" s="496"/>
      <c r="AC47" s="496"/>
      <c r="AD47" s="496"/>
      <c r="AE47" s="496"/>
    </row>
    <row r="48" spans="1:31">
      <c r="J48" s="600"/>
      <c r="K48" s="600"/>
      <c r="L48" s="600"/>
      <c r="M48" s="600"/>
      <c r="N48" s="1451"/>
      <c r="O48" s="496"/>
      <c r="P48" s="496"/>
      <c r="Q48" s="496"/>
      <c r="R48" s="496"/>
      <c r="S48" s="496"/>
      <c r="T48" s="496"/>
      <c r="U48" s="496"/>
      <c r="V48" s="496"/>
      <c r="W48" s="496"/>
      <c r="X48" s="496"/>
      <c r="Y48" s="496"/>
      <c r="Z48" s="496"/>
      <c r="AA48" s="496"/>
      <c r="AB48" s="496"/>
      <c r="AC48" s="496"/>
      <c r="AD48" s="496"/>
      <c r="AE48" s="496"/>
    </row>
    <row r="49" spans="7:31">
      <c r="J49" s="600"/>
      <c r="K49" s="600"/>
      <c r="L49" s="600"/>
      <c r="M49" s="600"/>
      <c r="N49" s="496"/>
      <c r="O49" s="496"/>
      <c r="P49" s="496"/>
      <c r="Q49" s="496"/>
      <c r="R49" s="496"/>
      <c r="S49" s="496"/>
      <c r="T49" s="496"/>
      <c r="U49" s="496"/>
      <c r="V49" s="496"/>
      <c r="W49" s="496"/>
      <c r="X49" s="496"/>
      <c r="Y49" s="496"/>
      <c r="Z49" s="496"/>
      <c r="AA49" s="496"/>
      <c r="AB49" s="496"/>
      <c r="AC49" s="496"/>
      <c r="AD49" s="496"/>
      <c r="AE49" s="496"/>
    </row>
    <row r="50" spans="7:31">
      <c r="J50" s="600"/>
      <c r="K50" s="600"/>
      <c r="L50" s="600"/>
      <c r="M50" s="600"/>
      <c r="N50" s="496"/>
      <c r="O50" s="496"/>
      <c r="P50" s="496"/>
      <c r="Q50" s="496"/>
      <c r="R50" s="496"/>
      <c r="S50" s="496"/>
      <c r="T50" s="496"/>
      <c r="U50" s="496"/>
      <c r="V50" s="496"/>
      <c r="W50" s="496"/>
      <c r="X50" s="496"/>
      <c r="Y50" s="496"/>
      <c r="Z50" s="496"/>
      <c r="AA50" s="496"/>
      <c r="AB50" s="496"/>
      <c r="AC50" s="496"/>
      <c r="AD50" s="496"/>
      <c r="AE50" s="496"/>
    </row>
    <row r="51" spans="7:31">
      <c r="J51" s="600"/>
      <c r="K51" s="600"/>
      <c r="L51" s="600"/>
      <c r="M51" s="600"/>
      <c r="N51" s="496"/>
      <c r="O51" s="496"/>
      <c r="P51" s="496"/>
      <c r="Q51" s="496"/>
      <c r="R51" s="496"/>
      <c r="S51" s="496"/>
      <c r="T51" s="496"/>
      <c r="U51" s="496"/>
      <c r="V51" s="496"/>
      <c r="W51" s="496"/>
      <c r="X51" s="496"/>
      <c r="Y51" s="496"/>
      <c r="Z51" s="496"/>
      <c r="AA51" s="496"/>
      <c r="AB51" s="496"/>
      <c r="AC51" s="496"/>
      <c r="AD51" s="496"/>
      <c r="AE51" s="496"/>
    </row>
    <row r="52" spans="7:31">
      <c r="J52" s="600"/>
      <c r="K52" s="600"/>
      <c r="L52" s="600"/>
      <c r="M52" s="600"/>
    </row>
    <row r="53" spans="7:31">
      <c r="J53" s="600"/>
      <c r="K53" s="600"/>
      <c r="L53" s="600"/>
      <c r="M53" s="600"/>
    </row>
    <row r="54" spans="7:31">
      <c r="J54" s="864"/>
      <c r="K54" s="600"/>
      <c r="L54" s="600"/>
      <c r="M54" s="600"/>
    </row>
    <row r="55" spans="7:31">
      <c r="J55" s="600"/>
      <c r="K55" s="600"/>
      <c r="L55" s="600"/>
      <c r="M55" s="600"/>
    </row>
    <row r="56" spans="7:31">
      <c r="J56" s="600"/>
      <c r="K56" s="600"/>
      <c r="L56" s="600"/>
      <c r="M56" s="600"/>
    </row>
    <row r="57" spans="7:31">
      <c r="J57" s="600"/>
      <c r="K57" s="600"/>
      <c r="L57" s="600"/>
      <c r="M57" s="600"/>
    </row>
    <row r="58" spans="7:31">
      <c r="J58" s="600"/>
      <c r="K58" s="600"/>
      <c r="L58" s="600"/>
    </row>
    <row r="64" spans="7:31">
      <c r="G64" s="476"/>
    </row>
  </sheetData>
  <mergeCells count="11">
    <mergeCell ref="C44:K44"/>
    <mergeCell ref="H6:I6"/>
    <mergeCell ref="J6:J7"/>
    <mergeCell ref="C45:D45"/>
    <mergeCell ref="C1:D1"/>
    <mergeCell ref="J1:K1"/>
    <mergeCell ref="J2:J3"/>
    <mergeCell ref="C4:J4"/>
    <mergeCell ref="C8:D8"/>
    <mergeCell ref="F6:G6"/>
    <mergeCell ref="C6:D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pageSetUpPr fitToPage="1"/>
  </sheetPr>
  <dimension ref="A1:AZ71"/>
  <sheetViews>
    <sheetView zoomScaleNormal="100" workbookViewId="0"/>
  </sheetViews>
  <sheetFormatPr defaultRowHeight="12.75"/>
  <cols>
    <col min="1" max="1" width="1" style="212" customWidth="1"/>
    <col min="2" max="2" width="2.5703125" style="212" customWidth="1"/>
    <col min="3" max="3" width="2.28515625" style="212" customWidth="1"/>
    <col min="4" max="4" width="27.28515625" style="212" customWidth="1"/>
    <col min="5" max="5" width="0.5703125" style="212" hidden="1" customWidth="1"/>
    <col min="6" max="23" width="4.7109375" style="212" customWidth="1"/>
    <col min="24" max="24" width="2.5703125" style="212" customWidth="1"/>
    <col min="25" max="25" width="1" style="212" customWidth="1"/>
    <col min="26" max="38" width="5.28515625" style="212" customWidth="1"/>
    <col min="39" max="249" width="9.140625" style="212"/>
    <col min="250" max="250" width="1" style="212" customWidth="1"/>
    <col min="251" max="251" width="2.42578125" style="212" customWidth="1"/>
    <col min="252" max="252" width="2" style="212" customWidth="1"/>
    <col min="253" max="253" width="24.42578125" style="212" customWidth="1"/>
    <col min="254" max="256" width="3.85546875" style="212" customWidth="1"/>
    <col min="257" max="257" width="4" style="212" customWidth="1"/>
    <col min="258" max="258" width="4.140625" style="212" customWidth="1"/>
    <col min="259" max="261" width="3.85546875" style="212" customWidth="1"/>
    <col min="262" max="263" width="4.140625" style="212" customWidth="1"/>
    <col min="264" max="267" width="3.85546875" style="212" customWidth="1"/>
    <col min="268" max="268" width="4.28515625" style="212" customWidth="1"/>
    <col min="269" max="269" width="4.140625" style="212" customWidth="1"/>
    <col min="270" max="271" width="3.85546875" style="212" customWidth="1"/>
    <col min="272" max="272" width="2.5703125" style="212" customWidth="1"/>
    <col min="273" max="273" width="1" style="212" customWidth="1"/>
    <col min="274" max="277" width="0" style="212" hidden="1" customWidth="1"/>
    <col min="278" max="294" width="5.28515625" style="212" customWidth="1"/>
    <col min="295" max="505" width="9.140625" style="212"/>
    <col min="506" max="506" width="1" style="212" customWidth="1"/>
    <col min="507" max="507" width="2.42578125" style="212" customWidth="1"/>
    <col min="508" max="508" width="2" style="212" customWidth="1"/>
    <col min="509" max="509" width="24.42578125" style="212" customWidth="1"/>
    <col min="510" max="512" width="3.85546875" style="212" customWidth="1"/>
    <col min="513" max="513" width="4" style="212" customWidth="1"/>
    <col min="514" max="514" width="4.140625" style="212" customWidth="1"/>
    <col min="515" max="517" width="3.85546875" style="212" customWidth="1"/>
    <col min="518" max="519" width="4.140625" style="212" customWidth="1"/>
    <col min="520" max="523" width="3.85546875" style="212" customWidth="1"/>
    <col min="524" max="524" width="4.28515625" style="212" customWidth="1"/>
    <col min="525" max="525" width="4.140625" style="212" customWidth="1"/>
    <col min="526" max="527" width="3.85546875" style="212" customWidth="1"/>
    <col min="528" max="528" width="2.5703125" style="212" customWidth="1"/>
    <col min="529" max="529" width="1" style="212" customWidth="1"/>
    <col min="530" max="533" width="0" style="212" hidden="1" customWidth="1"/>
    <col min="534" max="550" width="5.28515625" style="212" customWidth="1"/>
    <col min="551" max="761" width="9.140625" style="212"/>
    <col min="762" max="762" width="1" style="212" customWidth="1"/>
    <col min="763" max="763" width="2.42578125" style="212" customWidth="1"/>
    <col min="764" max="764" width="2" style="212" customWidth="1"/>
    <col min="765" max="765" width="24.42578125" style="212" customWidth="1"/>
    <col min="766" max="768" width="3.85546875" style="212" customWidth="1"/>
    <col min="769" max="769" width="4" style="212" customWidth="1"/>
    <col min="770" max="770" width="4.140625" style="212" customWidth="1"/>
    <col min="771" max="773" width="3.85546875" style="212" customWidth="1"/>
    <col min="774" max="775" width="4.140625" style="212" customWidth="1"/>
    <col min="776" max="779" width="3.85546875" style="212" customWidth="1"/>
    <col min="780" max="780" width="4.28515625" style="212" customWidth="1"/>
    <col min="781" max="781" width="4.140625" style="212" customWidth="1"/>
    <col min="782" max="783" width="3.85546875" style="212" customWidth="1"/>
    <col min="784" max="784" width="2.5703125" style="212" customWidth="1"/>
    <col min="785" max="785" width="1" style="212" customWidth="1"/>
    <col min="786" max="789" width="0" style="212" hidden="1" customWidth="1"/>
    <col min="790" max="806" width="5.28515625" style="212" customWidth="1"/>
    <col min="807" max="1017" width="9.140625" style="212"/>
    <col min="1018" max="1018" width="1" style="212" customWidth="1"/>
    <col min="1019" max="1019" width="2.42578125" style="212" customWidth="1"/>
    <col min="1020" max="1020" width="2" style="212" customWidth="1"/>
    <col min="1021" max="1021" width="24.42578125" style="212" customWidth="1"/>
    <col min="1022" max="1024" width="3.85546875" style="212" customWidth="1"/>
    <col min="1025" max="1025" width="4" style="212" customWidth="1"/>
    <col min="1026" max="1026" width="4.140625" style="212" customWidth="1"/>
    <col min="1027" max="1029" width="3.85546875" style="212" customWidth="1"/>
    <col min="1030" max="1031" width="4.140625" style="212" customWidth="1"/>
    <col min="1032" max="1035" width="3.85546875" style="212" customWidth="1"/>
    <col min="1036" max="1036" width="4.28515625" style="212" customWidth="1"/>
    <col min="1037" max="1037" width="4.140625" style="212" customWidth="1"/>
    <col min="1038" max="1039" width="3.85546875" style="212" customWidth="1"/>
    <col min="1040" max="1040" width="2.5703125" style="212" customWidth="1"/>
    <col min="1041" max="1041" width="1" style="212" customWidth="1"/>
    <col min="1042" max="1045" width="0" style="212" hidden="1" customWidth="1"/>
    <col min="1046" max="1062" width="5.28515625" style="212" customWidth="1"/>
    <col min="1063" max="1273" width="9.140625" style="212"/>
    <col min="1274" max="1274" width="1" style="212" customWidth="1"/>
    <col min="1275" max="1275" width="2.42578125" style="212" customWidth="1"/>
    <col min="1276" max="1276" width="2" style="212" customWidth="1"/>
    <col min="1277" max="1277" width="24.42578125" style="212" customWidth="1"/>
    <col min="1278" max="1280" width="3.85546875" style="212" customWidth="1"/>
    <col min="1281" max="1281" width="4" style="212" customWidth="1"/>
    <col min="1282" max="1282" width="4.140625" style="212" customWidth="1"/>
    <col min="1283" max="1285" width="3.85546875" style="212" customWidth="1"/>
    <col min="1286" max="1287" width="4.140625" style="212" customWidth="1"/>
    <col min="1288" max="1291" width="3.85546875" style="212" customWidth="1"/>
    <col min="1292" max="1292" width="4.28515625" style="212" customWidth="1"/>
    <col min="1293" max="1293" width="4.140625" style="212" customWidth="1"/>
    <col min="1294" max="1295" width="3.85546875" style="212" customWidth="1"/>
    <col min="1296" max="1296" width="2.5703125" style="212" customWidth="1"/>
    <col min="1297" max="1297" width="1" style="212" customWidth="1"/>
    <col min="1298" max="1301" width="0" style="212" hidden="1" customWidth="1"/>
    <col min="1302" max="1318" width="5.28515625" style="212" customWidth="1"/>
    <col min="1319" max="1529" width="9.140625" style="212"/>
    <col min="1530" max="1530" width="1" style="212" customWidth="1"/>
    <col min="1531" max="1531" width="2.42578125" style="212" customWidth="1"/>
    <col min="1532" max="1532" width="2" style="212" customWidth="1"/>
    <col min="1533" max="1533" width="24.42578125" style="212" customWidth="1"/>
    <col min="1534" max="1536" width="3.85546875" style="212" customWidth="1"/>
    <col min="1537" max="1537" width="4" style="212" customWidth="1"/>
    <col min="1538" max="1538" width="4.140625" style="212" customWidth="1"/>
    <col min="1539" max="1541" width="3.85546875" style="212" customWidth="1"/>
    <col min="1542" max="1543" width="4.140625" style="212" customWidth="1"/>
    <col min="1544" max="1547" width="3.85546875" style="212" customWidth="1"/>
    <col min="1548" max="1548" width="4.28515625" style="212" customWidth="1"/>
    <col min="1549" max="1549" width="4.140625" style="212" customWidth="1"/>
    <col min="1550" max="1551" width="3.85546875" style="212" customWidth="1"/>
    <col min="1552" max="1552" width="2.5703125" style="212" customWidth="1"/>
    <col min="1553" max="1553" width="1" style="212" customWidth="1"/>
    <col min="1554" max="1557" width="0" style="212" hidden="1" customWidth="1"/>
    <col min="1558" max="1574" width="5.28515625" style="212" customWidth="1"/>
    <col min="1575" max="1785" width="9.140625" style="212"/>
    <col min="1786" max="1786" width="1" style="212" customWidth="1"/>
    <col min="1787" max="1787" width="2.42578125" style="212" customWidth="1"/>
    <col min="1788" max="1788" width="2" style="212" customWidth="1"/>
    <col min="1789" max="1789" width="24.42578125" style="212" customWidth="1"/>
    <col min="1790" max="1792" width="3.85546875" style="212" customWidth="1"/>
    <col min="1793" max="1793" width="4" style="212" customWidth="1"/>
    <col min="1794" max="1794" width="4.140625" style="212" customWidth="1"/>
    <col min="1795" max="1797" width="3.85546875" style="212" customWidth="1"/>
    <col min="1798" max="1799" width="4.140625" style="212" customWidth="1"/>
    <col min="1800" max="1803" width="3.85546875" style="212" customWidth="1"/>
    <col min="1804" max="1804" width="4.28515625" style="212" customWidth="1"/>
    <col min="1805" max="1805" width="4.140625" style="212" customWidth="1"/>
    <col min="1806" max="1807" width="3.85546875" style="212" customWidth="1"/>
    <col min="1808" max="1808" width="2.5703125" style="212" customWidth="1"/>
    <col min="1809" max="1809" width="1" style="212" customWidth="1"/>
    <col min="1810" max="1813" width="0" style="212" hidden="1" customWidth="1"/>
    <col min="1814" max="1830" width="5.28515625" style="212" customWidth="1"/>
    <col min="1831" max="2041" width="9.140625" style="212"/>
    <col min="2042" max="2042" width="1" style="212" customWidth="1"/>
    <col min="2043" max="2043" width="2.42578125" style="212" customWidth="1"/>
    <col min="2044" max="2044" width="2" style="212" customWidth="1"/>
    <col min="2045" max="2045" width="24.42578125" style="212" customWidth="1"/>
    <col min="2046" max="2048" width="3.85546875" style="212" customWidth="1"/>
    <col min="2049" max="2049" width="4" style="212" customWidth="1"/>
    <col min="2050" max="2050" width="4.140625" style="212" customWidth="1"/>
    <col min="2051" max="2053" width="3.85546875" style="212" customWidth="1"/>
    <col min="2054" max="2055" width="4.140625" style="212" customWidth="1"/>
    <col min="2056" max="2059" width="3.85546875" style="212" customWidth="1"/>
    <col min="2060" max="2060" width="4.28515625" style="212" customWidth="1"/>
    <col min="2061" max="2061" width="4.140625" style="212" customWidth="1"/>
    <col min="2062" max="2063" width="3.85546875" style="212" customWidth="1"/>
    <col min="2064" max="2064" width="2.5703125" style="212" customWidth="1"/>
    <col min="2065" max="2065" width="1" style="212" customWidth="1"/>
    <col min="2066" max="2069" width="0" style="212" hidden="1" customWidth="1"/>
    <col min="2070" max="2086" width="5.28515625" style="212" customWidth="1"/>
    <col min="2087" max="2297" width="9.140625" style="212"/>
    <col min="2298" max="2298" width="1" style="212" customWidth="1"/>
    <col min="2299" max="2299" width="2.42578125" style="212" customWidth="1"/>
    <col min="2300" max="2300" width="2" style="212" customWidth="1"/>
    <col min="2301" max="2301" width="24.42578125" style="212" customWidth="1"/>
    <col min="2302" max="2304" width="3.85546875" style="212" customWidth="1"/>
    <col min="2305" max="2305" width="4" style="212" customWidth="1"/>
    <col min="2306" max="2306" width="4.140625" style="212" customWidth="1"/>
    <col min="2307" max="2309" width="3.85546875" style="212" customWidth="1"/>
    <col min="2310" max="2311" width="4.140625" style="212" customWidth="1"/>
    <col min="2312" max="2315" width="3.85546875" style="212" customWidth="1"/>
    <col min="2316" max="2316" width="4.28515625" style="212" customWidth="1"/>
    <col min="2317" max="2317" width="4.140625" style="212" customWidth="1"/>
    <col min="2318" max="2319" width="3.85546875" style="212" customWidth="1"/>
    <col min="2320" max="2320" width="2.5703125" style="212" customWidth="1"/>
    <col min="2321" max="2321" width="1" style="212" customWidth="1"/>
    <col min="2322" max="2325" width="0" style="212" hidden="1" customWidth="1"/>
    <col min="2326" max="2342" width="5.28515625" style="212" customWidth="1"/>
    <col min="2343" max="2553" width="9.140625" style="212"/>
    <col min="2554" max="2554" width="1" style="212" customWidth="1"/>
    <col min="2555" max="2555" width="2.42578125" style="212" customWidth="1"/>
    <col min="2556" max="2556" width="2" style="212" customWidth="1"/>
    <col min="2557" max="2557" width="24.42578125" style="212" customWidth="1"/>
    <col min="2558" max="2560" width="3.85546875" style="212" customWidth="1"/>
    <col min="2561" max="2561" width="4" style="212" customWidth="1"/>
    <col min="2562" max="2562" width="4.140625" style="212" customWidth="1"/>
    <col min="2563" max="2565" width="3.85546875" style="212" customWidth="1"/>
    <col min="2566" max="2567" width="4.140625" style="212" customWidth="1"/>
    <col min="2568" max="2571" width="3.85546875" style="212" customWidth="1"/>
    <col min="2572" max="2572" width="4.28515625" style="212" customWidth="1"/>
    <col min="2573" max="2573" width="4.140625" style="212" customWidth="1"/>
    <col min="2574" max="2575" width="3.85546875" style="212" customWidth="1"/>
    <col min="2576" max="2576" width="2.5703125" style="212" customWidth="1"/>
    <col min="2577" max="2577" width="1" style="212" customWidth="1"/>
    <col min="2578" max="2581" width="0" style="212" hidden="1" customWidth="1"/>
    <col min="2582" max="2598" width="5.28515625" style="212" customWidth="1"/>
    <col min="2599" max="2809" width="9.140625" style="212"/>
    <col min="2810" max="2810" width="1" style="212" customWidth="1"/>
    <col min="2811" max="2811" width="2.42578125" style="212" customWidth="1"/>
    <col min="2812" max="2812" width="2" style="212" customWidth="1"/>
    <col min="2813" max="2813" width="24.42578125" style="212" customWidth="1"/>
    <col min="2814" max="2816" width="3.85546875" style="212" customWidth="1"/>
    <col min="2817" max="2817" width="4" style="212" customWidth="1"/>
    <col min="2818" max="2818" width="4.140625" style="212" customWidth="1"/>
    <col min="2819" max="2821" width="3.85546875" style="212" customWidth="1"/>
    <col min="2822" max="2823" width="4.140625" style="212" customWidth="1"/>
    <col min="2824" max="2827" width="3.85546875" style="212" customWidth="1"/>
    <col min="2828" max="2828" width="4.28515625" style="212" customWidth="1"/>
    <col min="2829" max="2829" width="4.140625" style="212" customWidth="1"/>
    <col min="2830" max="2831" width="3.85546875" style="212" customWidth="1"/>
    <col min="2832" max="2832" width="2.5703125" style="212" customWidth="1"/>
    <col min="2833" max="2833" width="1" style="212" customWidth="1"/>
    <col min="2834" max="2837" width="0" style="212" hidden="1" customWidth="1"/>
    <col min="2838" max="2854" width="5.28515625" style="212" customWidth="1"/>
    <col min="2855" max="3065" width="9.140625" style="212"/>
    <col min="3066" max="3066" width="1" style="212" customWidth="1"/>
    <col min="3067" max="3067" width="2.42578125" style="212" customWidth="1"/>
    <col min="3068" max="3068" width="2" style="212" customWidth="1"/>
    <col min="3069" max="3069" width="24.42578125" style="212" customWidth="1"/>
    <col min="3070" max="3072" width="3.85546875" style="212" customWidth="1"/>
    <col min="3073" max="3073" width="4" style="212" customWidth="1"/>
    <col min="3074" max="3074" width="4.140625" style="212" customWidth="1"/>
    <col min="3075" max="3077" width="3.85546875" style="212" customWidth="1"/>
    <col min="3078" max="3079" width="4.140625" style="212" customWidth="1"/>
    <col min="3080" max="3083" width="3.85546875" style="212" customWidth="1"/>
    <col min="3084" max="3084" width="4.28515625" style="212" customWidth="1"/>
    <col min="3085" max="3085" width="4.140625" style="212" customWidth="1"/>
    <col min="3086" max="3087" width="3.85546875" style="212" customWidth="1"/>
    <col min="3088" max="3088" width="2.5703125" style="212" customWidth="1"/>
    <col min="3089" max="3089" width="1" style="212" customWidth="1"/>
    <col min="3090" max="3093" width="0" style="212" hidden="1" customWidth="1"/>
    <col min="3094" max="3110" width="5.28515625" style="212" customWidth="1"/>
    <col min="3111" max="3321" width="9.140625" style="212"/>
    <col min="3322" max="3322" width="1" style="212" customWidth="1"/>
    <col min="3323" max="3323" width="2.42578125" style="212" customWidth="1"/>
    <col min="3324" max="3324" width="2" style="212" customWidth="1"/>
    <col min="3325" max="3325" width="24.42578125" style="212" customWidth="1"/>
    <col min="3326" max="3328" width="3.85546875" style="212" customWidth="1"/>
    <col min="3329" max="3329" width="4" style="212" customWidth="1"/>
    <col min="3330" max="3330" width="4.140625" style="212" customWidth="1"/>
    <col min="3331" max="3333" width="3.85546875" style="212" customWidth="1"/>
    <col min="3334" max="3335" width="4.140625" style="212" customWidth="1"/>
    <col min="3336" max="3339" width="3.85546875" style="212" customWidth="1"/>
    <col min="3340" max="3340" width="4.28515625" style="212" customWidth="1"/>
    <col min="3341" max="3341" width="4.140625" style="212" customWidth="1"/>
    <col min="3342" max="3343" width="3.85546875" style="212" customWidth="1"/>
    <col min="3344" max="3344" width="2.5703125" style="212" customWidth="1"/>
    <col min="3345" max="3345" width="1" style="212" customWidth="1"/>
    <col min="3346" max="3349" width="0" style="212" hidden="1" customWidth="1"/>
    <col min="3350" max="3366" width="5.28515625" style="212" customWidth="1"/>
    <col min="3367" max="3577" width="9.140625" style="212"/>
    <col min="3578" max="3578" width="1" style="212" customWidth="1"/>
    <col min="3579" max="3579" width="2.42578125" style="212" customWidth="1"/>
    <col min="3580" max="3580" width="2" style="212" customWidth="1"/>
    <col min="3581" max="3581" width="24.42578125" style="212" customWidth="1"/>
    <col min="3582" max="3584" width="3.85546875" style="212" customWidth="1"/>
    <col min="3585" max="3585" width="4" style="212" customWidth="1"/>
    <col min="3586" max="3586" width="4.140625" style="212" customWidth="1"/>
    <col min="3587" max="3589" width="3.85546875" style="212" customWidth="1"/>
    <col min="3590" max="3591" width="4.140625" style="212" customWidth="1"/>
    <col min="3592" max="3595" width="3.85546875" style="212" customWidth="1"/>
    <col min="3596" max="3596" width="4.28515625" style="212" customWidth="1"/>
    <col min="3597" max="3597" width="4.140625" style="212" customWidth="1"/>
    <col min="3598" max="3599" width="3.85546875" style="212" customWidth="1"/>
    <col min="3600" max="3600" width="2.5703125" style="212" customWidth="1"/>
    <col min="3601" max="3601" width="1" style="212" customWidth="1"/>
    <col min="3602" max="3605" width="0" style="212" hidden="1" customWidth="1"/>
    <col min="3606" max="3622" width="5.28515625" style="212" customWidth="1"/>
    <col min="3623" max="3833" width="9.140625" style="212"/>
    <col min="3834" max="3834" width="1" style="212" customWidth="1"/>
    <col min="3835" max="3835" width="2.42578125" style="212" customWidth="1"/>
    <col min="3836" max="3836" width="2" style="212" customWidth="1"/>
    <col min="3837" max="3837" width="24.42578125" style="212" customWidth="1"/>
    <col min="3838" max="3840" width="3.85546875" style="212" customWidth="1"/>
    <col min="3841" max="3841" width="4" style="212" customWidth="1"/>
    <col min="3842" max="3842" width="4.140625" style="212" customWidth="1"/>
    <col min="3843" max="3845" width="3.85546875" style="212" customWidth="1"/>
    <col min="3846" max="3847" width="4.140625" style="212" customWidth="1"/>
    <col min="3848" max="3851" width="3.85546875" style="212" customWidth="1"/>
    <col min="3852" max="3852" width="4.28515625" style="212" customWidth="1"/>
    <col min="3853" max="3853" width="4.140625" style="212" customWidth="1"/>
    <col min="3854" max="3855" width="3.85546875" style="212" customWidth="1"/>
    <col min="3856" max="3856" width="2.5703125" style="212" customWidth="1"/>
    <col min="3857" max="3857" width="1" style="212" customWidth="1"/>
    <col min="3858" max="3861" width="0" style="212" hidden="1" customWidth="1"/>
    <col min="3862" max="3878" width="5.28515625" style="212" customWidth="1"/>
    <col min="3879" max="4089" width="9.140625" style="212"/>
    <col min="4090" max="4090" width="1" style="212" customWidth="1"/>
    <col min="4091" max="4091" width="2.42578125" style="212" customWidth="1"/>
    <col min="4092" max="4092" width="2" style="212" customWidth="1"/>
    <col min="4093" max="4093" width="24.42578125" style="212" customWidth="1"/>
    <col min="4094" max="4096" width="3.85546875" style="212" customWidth="1"/>
    <col min="4097" max="4097" width="4" style="212" customWidth="1"/>
    <col min="4098" max="4098" width="4.140625" style="212" customWidth="1"/>
    <col min="4099" max="4101" width="3.85546875" style="212" customWidth="1"/>
    <col min="4102" max="4103" width="4.140625" style="212" customWidth="1"/>
    <col min="4104" max="4107" width="3.85546875" style="212" customWidth="1"/>
    <col min="4108" max="4108" width="4.28515625" style="212" customWidth="1"/>
    <col min="4109" max="4109" width="4.140625" style="212" customWidth="1"/>
    <col min="4110" max="4111" width="3.85546875" style="212" customWidth="1"/>
    <col min="4112" max="4112" width="2.5703125" style="212" customWidth="1"/>
    <col min="4113" max="4113" width="1" style="212" customWidth="1"/>
    <col min="4114" max="4117" width="0" style="212" hidden="1" customWidth="1"/>
    <col min="4118" max="4134" width="5.28515625" style="212" customWidth="1"/>
    <col min="4135" max="4345" width="9.140625" style="212"/>
    <col min="4346" max="4346" width="1" style="212" customWidth="1"/>
    <col min="4347" max="4347" width="2.42578125" style="212" customWidth="1"/>
    <col min="4348" max="4348" width="2" style="212" customWidth="1"/>
    <col min="4349" max="4349" width="24.42578125" style="212" customWidth="1"/>
    <col min="4350" max="4352" width="3.85546875" style="212" customWidth="1"/>
    <col min="4353" max="4353" width="4" style="212" customWidth="1"/>
    <col min="4354" max="4354" width="4.140625" style="212" customWidth="1"/>
    <col min="4355" max="4357" width="3.85546875" style="212" customWidth="1"/>
    <col min="4358" max="4359" width="4.140625" style="212" customWidth="1"/>
    <col min="4360" max="4363" width="3.85546875" style="212" customWidth="1"/>
    <col min="4364" max="4364" width="4.28515625" style="212" customWidth="1"/>
    <col min="4365" max="4365" width="4.140625" style="212" customWidth="1"/>
    <col min="4366" max="4367" width="3.85546875" style="212" customWidth="1"/>
    <col min="4368" max="4368" width="2.5703125" style="212" customWidth="1"/>
    <col min="4369" max="4369" width="1" style="212" customWidth="1"/>
    <col min="4370" max="4373" width="0" style="212" hidden="1" customWidth="1"/>
    <col min="4374" max="4390" width="5.28515625" style="212" customWidth="1"/>
    <col min="4391" max="4601" width="9.140625" style="212"/>
    <col min="4602" max="4602" width="1" style="212" customWidth="1"/>
    <col min="4603" max="4603" width="2.42578125" style="212" customWidth="1"/>
    <col min="4604" max="4604" width="2" style="212" customWidth="1"/>
    <col min="4605" max="4605" width="24.42578125" style="212" customWidth="1"/>
    <col min="4606" max="4608" width="3.85546875" style="212" customWidth="1"/>
    <col min="4609" max="4609" width="4" style="212" customWidth="1"/>
    <col min="4610" max="4610" width="4.140625" style="212" customWidth="1"/>
    <col min="4611" max="4613" width="3.85546875" style="212" customWidth="1"/>
    <col min="4614" max="4615" width="4.140625" style="212" customWidth="1"/>
    <col min="4616" max="4619" width="3.85546875" style="212" customWidth="1"/>
    <col min="4620" max="4620" width="4.28515625" style="212" customWidth="1"/>
    <col min="4621" max="4621" width="4.140625" style="212" customWidth="1"/>
    <col min="4622" max="4623" width="3.85546875" style="212" customWidth="1"/>
    <col min="4624" max="4624" width="2.5703125" style="212" customWidth="1"/>
    <col min="4625" max="4625" width="1" style="212" customWidth="1"/>
    <col min="4626" max="4629" width="0" style="212" hidden="1" customWidth="1"/>
    <col min="4630" max="4646" width="5.28515625" style="212" customWidth="1"/>
    <col min="4647" max="4857" width="9.140625" style="212"/>
    <col min="4858" max="4858" width="1" style="212" customWidth="1"/>
    <col min="4859" max="4859" width="2.42578125" style="212" customWidth="1"/>
    <col min="4860" max="4860" width="2" style="212" customWidth="1"/>
    <col min="4861" max="4861" width="24.42578125" style="212" customWidth="1"/>
    <col min="4862" max="4864" width="3.85546875" style="212" customWidth="1"/>
    <col min="4865" max="4865" width="4" style="212" customWidth="1"/>
    <col min="4866" max="4866" width="4.140625" style="212" customWidth="1"/>
    <col min="4867" max="4869" width="3.85546875" style="212" customWidth="1"/>
    <col min="4870" max="4871" width="4.140625" style="212" customWidth="1"/>
    <col min="4872" max="4875" width="3.85546875" style="212" customWidth="1"/>
    <col min="4876" max="4876" width="4.28515625" style="212" customWidth="1"/>
    <col min="4877" max="4877" width="4.140625" style="212" customWidth="1"/>
    <col min="4878" max="4879" width="3.85546875" style="212" customWidth="1"/>
    <col min="4880" max="4880" width="2.5703125" style="212" customWidth="1"/>
    <col min="4881" max="4881" width="1" style="212" customWidth="1"/>
    <col min="4882" max="4885" width="0" style="212" hidden="1" customWidth="1"/>
    <col min="4886" max="4902" width="5.28515625" style="212" customWidth="1"/>
    <col min="4903" max="5113" width="9.140625" style="212"/>
    <col min="5114" max="5114" width="1" style="212" customWidth="1"/>
    <col min="5115" max="5115" width="2.42578125" style="212" customWidth="1"/>
    <col min="5116" max="5116" width="2" style="212" customWidth="1"/>
    <col min="5117" max="5117" width="24.42578125" style="212" customWidth="1"/>
    <col min="5118" max="5120" width="3.85546875" style="212" customWidth="1"/>
    <col min="5121" max="5121" width="4" style="212" customWidth="1"/>
    <col min="5122" max="5122" width="4.140625" style="212" customWidth="1"/>
    <col min="5123" max="5125" width="3.85546875" style="212" customWidth="1"/>
    <col min="5126" max="5127" width="4.140625" style="212" customWidth="1"/>
    <col min="5128" max="5131" width="3.85546875" style="212" customWidth="1"/>
    <col min="5132" max="5132" width="4.28515625" style="212" customWidth="1"/>
    <col min="5133" max="5133" width="4.140625" style="212" customWidth="1"/>
    <col min="5134" max="5135" width="3.85546875" style="212" customWidth="1"/>
    <col min="5136" max="5136" width="2.5703125" style="212" customWidth="1"/>
    <col min="5137" max="5137" width="1" style="212" customWidth="1"/>
    <col min="5138" max="5141" width="0" style="212" hidden="1" customWidth="1"/>
    <col min="5142" max="5158" width="5.28515625" style="212" customWidth="1"/>
    <col min="5159" max="5369" width="9.140625" style="212"/>
    <col min="5370" max="5370" width="1" style="212" customWidth="1"/>
    <col min="5371" max="5371" width="2.42578125" style="212" customWidth="1"/>
    <col min="5372" max="5372" width="2" style="212" customWidth="1"/>
    <col min="5373" max="5373" width="24.42578125" style="212" customWidth="1"/>
    <col min="5374" max="5376" width="3.85546875" style="212" customWidth="1"/>
    <col min="5377" max="5377" width="4" style="212" customWidth="1"/>
    <col min="5378" max="5378" width="4.140625" style="212" customWidth="1"/>
    <col min="5379" max="5381" width="3.85546875" style="212" customWidth="1"/>
    <col min="5382" max="5383" width="4.140625" style="212" customWidth="1"/>
    <col min="5384" max="5387" width="3.85546875" style="212" customWidth="1"/>
    <col min="5388" max="5388" width="4.28515625" style="212" customWidth="1"/>
    <col min="5389" max="5389" width="4.140625" style="212" customWidth="1"/>
    <col min="5390" max="5391" width="3.85546875" style="212" customWidth="1"/>
    <col min="5392" max="5392" width="2.5703125" style="212" customWidth="1"/>
    <col min="5393" max="5393" width="1" style="212" customWidth="1"/>
    <col min="5394" max="5397" width="0" style="212" hidden="1" customWidth="1"/>
    <col min="5398" max="5414" width="5.28515625" style="212" customWidth="1"/>
    <col min="5415" max="5625" width="9.140625" style="212"/>
    <col min="5626" max="5626" width="1" style="212" customWidth="1"/>
    <col min="5627" max="5627" width="2.42578125" style="212" customWidth="1"/>
    <col min="5628" max="5628" width="2" style="212" customWidth="1"/>
    <col min="5629" max="5629" width="24.42578125" style="212" customWidth="1"/>
    <col min="5630" max="5632" width="3.85546875" style="212" customWidth="1"/>
    <col min="5633" max="5633" width="4" style="212" customWidth="1"/>
    <col min="5634" max="5634" width="4.140625" style="212" customWidth="1"/>
    <col min="5635" max="5637" width="3.85546875" style="212" customWidth="1"/>
    <col min="5638" max="5639" width="4.140625" style="212" customWidth="1"/>
    <col min="5640" max="5643" width="3.85546875" style="212" customWidth="1"/>
    <col min="5644" max="5644" width="4.28515625" style="212" customWidth="1"/>
    <col min="5645" max="5645" width="4.140625" style="212" customWidth="1"/>
    <col min="5646" max="5647" width="3.85546875" style="212" customWidth="1"/>
    <col min="5648" max="5648" width="2.5703125" style="212" customWidth="1"/>
    <col min="5649" max="5649" width="1" style="212" customWidth="1"/>
    <col min="5650" max="5653" width="0" style="212" hidden="1" customWidth="1"/>
    <col min="5654" max="5670" width="5.28515625" style="212" customWidth="1"/>
    <col min="5671" max="5881" width="9.140625" style="212"/>
    <col min="5882" max="5882" width="1" style="212" customWidth="1"/>
    <col min="5883" max="5883" width="2.42578125" style="212" customWidth="1"/>
    <col min="5884" max="5884" width="2" style="212" customWidth="1"/>
    <col min="5885" max="5885" width="24.42578125" style="212" customWidth="1"/>
    <col min="5886" max="5888" width="3.85546875" style="212" customWidth="1"/>
    <col min="5889" max="5889" width="4" style="212" customWidth="1"/>
    <col min="5890" max="5890" width="4.140625" style="212" customWidth="1"/>
    <col min="5891" max="5893" width="3.85546875" style="212" customWidth="1"/>
    <col min="5894" max="5895" width="4.140625" style="212" customWidth="1"/>
    <col min="5896" max="5899" width="3.85546875" style="212" customWidth="1"/>
    <col min="5900" max="5900" width="4.28515625" style="212" customWidth="1"/>
    <col min="5901" max="5901" width="4.140625" style="212" customWidth="1"/>
    <col min="5902" max="5903" width="3.85546875" style="212" customWidth="1"/>
    <col min="5904" max="5904" width="2.5703125" style="212" customWidth="1"/>
    <col min="5905" max="5905" width="1" style="212" customWidth="1"/>
    <col min="5906" max="5909" width="0" style="212" hidden="1" customWidth="1"/>
    <col min="5910" max="5926" width="5.28515625" style="212" customWidth="1"/>
    <col min="5927" max="6137" width="9.140625" style="212"/>
    <col min="6138" max="6138" width="1" style="212" customWidth="1"/>
    <col min="6139" max="6139" width="2.42578125" style="212" customWidth="1"/>
    <col min="6140" max="6140" width="2" style="212" customWidth="1"/>
    <col min="6141" max="6141" width="24.42578125" style="212" customWidth="1"/>
    <col min="6142" max="6144" width="3.85546875" style="212" customWidth="1"/>
    <col min="6145" max="6145" width="4" style="212" customWidth="1"/>
    <col min="6146" max="6146" width="4.140625" style="212" customWidth="1"/>
    <col min="6147" max="6149" width="3.85546875" style="212" customWidth="1"/>
    <col min="6150" max="6151" width="4.140625" style="212" customWidth="1"/>
    <col min="6152" max="6155" width="3.85546875" style="212" customWidth="1"/>
    <col min="6156" max="6156" width="4.28515625" style="212" customWidth="1"/>
    <col min="6157" max="6157" width="4.140625" style="212" customWidth="1"/>
    <col min="6158" max="6159" width="3.85546875" style="212" customWidth="1"/>
    <col min="6160" max="6160" width="2.5703125" style="212" customWidth="1"/>
    <col min="6161" max="6161" width="1" style="212" customWidth="1"/>
    <col min="6162" max="6165" width="0" style="212" hidden="1" customWidth="1"/>
    <col min="6166" max="6182" width="5.28515625" style="212" customWidth="1"/>
    <col min="6183" max="6393" width="9.140625" style="212"/>
    <col min="6394" max="6394" width="1" style="212" customWidth="1"/>
    <col min="6395" max="6395" width="2.42578125" style="212" customWidth="1"/>
    <col min="6396" max="6396" width="2" style="212" customWidth="1"/>
    <col min="6397" max="6397" width="24.42578125" style="212" customWidth="1"/>
    <col min="6398" max="6400" width="3.85546875" style="212" customWidth="1"/>
    <col min="6401" max="6401" width="4" style="212" customWidth="1"/>
    <col min="6402" max="6402" width="4.140625" style="212" customWidth="1"/>
    <col min="6403" max="6405" width="3.85546875" style="212" customWidth="1"/>
    <col min="6406" max="6407" width="4.140625" style="212" customWidth="1"/>
    <col min="6408" max="6411" width="3.85546875" style="212" customWidth="1"/>
    <col min="6412" max="6412" width="4.28515625" style="212" customWidth="1"/>
    <col min="6413" max="6413" width="4.140625" style="212" customWidth="1"/>
    <col min="6414" max="6415" width="3.85546875" style="212" customWidth="1"/>
    <col min="6416" max="6416" width="2.5703125" style="212" customWidth="1"/>
    <col min="6417" max="6417" width="1" style="212" customWidth="1"/>
    <col min="6418" max="6421" width="0" style="212" hidden="1" customWidth="1"/>
    <col min="6422" max="6438" width="5.28515625" style="212" customWidth="1"/>
    <col min="6439" max="6649" width="9.140625" style="212"/>
    <col min="6650" max="6650" width="1" style="212" customWidth="1"/>
    <col min="6651" max="6651" width="2.42578125" style="212" customWidth="1"/>
    <col min="6652" max="6652" width="2" style="212" customWidth="1"/>
    <col min="6653" max="6653" width="24.42578125" style="212" customWidth="1"/>
    <col min="6654" max="6656" width="3.85546875" style="212" customWidth="1"/>
    <col min="6657" max="6657" width="4" style="212" customWidth="1"/>
    <col min="6658" max="6658" width="4.140625" style="212" customWidth="1"/>
    <col min="6659" max="6661" width="3.85546875" style="212" customWidth="1"/>
    <col min="6662" max="6663" width="4.140625" style="212" customWidth="1"/>
    <col min="6664" max="6667" width="3.85546875" style="212" customWidth="1"/>
    <col min="6668" max="6668" width="4.28515625" style="212" customWidth="1"/>
    <col min="6669" max="6669" width="4.140625" style="212" customWidth="1"/>
    <col min="6670" max="6671" width="3.85546875" style="212" customWidth="1"/>
    <col min="6672" max="6672" width="2.5703125" style="212" customWidth="1"/>
    <col min="6673" max="6673" width="1" style="212" customWidth="1"/>
    <col min="6674" max="6677" width="0" style="212" hidden="1" customWidth="1"/>
    <col min="6678" max="6694" width="5.28515625" style="212" customWidth="1"/>
    <col min="6695" max="6905" width="9.140625" style="212"/>
    <col min="6906" max="6906" width="1" style="212" customWidth="1"/>
    <col min="6907" max="6907" width="2.42578125" style="212" customWidth="1"/>
    <col min="6908" max="6908" width="2" style="212" customWidth="1"/>
    <col min="6909" max="6909" width="24.42578125" style="212" customWidth="1"/>
    <col min="6910" max="6912" width="3.85546875" style="212" customWidth="1"/>
    <col min="6913" max="6913" width="4" style="212" customWidth="1"/>
    <col min="6914" max="6914" width="4.140625" style="212" customWidth="1"/>
    <col min="6915" max="6917" width="3.85546875" style="212" customWidth="1"/>
    <col min="6918" max="6919" width="4.140625" style="212" customWidth="1"/>
    <col min="6920" max="6923" width="3.85546875" style="212" customWidth="1"/>
    <col min="6924" max="6924" width="4.28515625" style="212" customWidth="1"/>
    <col min="6925" max="6925" width="4.140625" style="212" customWidth="1"/>
    <col min="6926" max="6927" width="3.85546875" style="212" customWidth="1"/>
    <col min="6928" max="6928" width="2.5703125" style="212" customWidth="1"/>
    <col min="6929" max="6929" width="1" style="212" customWidth="1"/>
    <col min="6930" max="6933" width="0" style="212" hidden="1" customWidth="1"/>
    <col min="6934" max="6950" width="5.28515625" style="212" customWidth="1"/>
    <col min="6951" max="7161" width="9.140625" style="212"/>
    <col min="7162" max="7162" width="1" style="212" customWidth="1"/>
    <col min="7163" max="7163" width="2.42578125" style="212" customWidth="1"/>
    <col min="7164" max="7164" width="2" style="212" customWidth="1"/>
    <col min="7165" max="7165" width="24.42578125" style="212" customWidth="1"/>
    <col min="7166" max="7168" width="3.85546875" style="212" customWidth="1"/>
    <col min="7169" max="7169" width="4" style="212" customWidth="1"/>
    <col min="7170" max="7170" width="4.140625" style="212" customWidth="1"/>
    <col min="7171" max="7173" width="3.85546875" style="212" customWidth="1"/>
    <col min="7174" max="7175" width="4.140625" style="212" customWidth="1"/>
    <col min="7176" max="7179" width="3.85546875" style="212" customWidth="1"/>
    <col min="7180" max="7180" width="4.28515625" style="212" customWidth="1"/>
    <col min="7181" max="7181" width="4.140625" style="212" customWidth="1"/>
    <col min="7182" max="7183" width="3.85546875" style="212" customWidth="1"/>
    <col min="7184" max="7184" width="2.5703125" style="212" customWidth="1"/>
    <col min="7185" max="7185" width="1" style="212" customWidth="1"/>
    <col min="7186" max="7189" width="0" style="212" hidden="1" customWidth="1"/>
    <col min="7190" max="7206" width="5.28515625" style="212" customWidth="1"/>
    <col min="7207" max="7417" width="9.140625" style="212"/>
    <col min="7418" max="7418" width="1" style="212" customWidth="1"/>
    <col min="7419" max="7419" width="2.42578125" style="212" customWidth="1"/>
    <col min="7420" max="7420" width="2" style="212" customWidth="1"/>
    <col min="7421" max="7421" width="24.42578125" style="212" customWidth="1"/>
    <col min="7422" max="7424" width="3.85546875" style="212" customWidth="1"/>
    <col min="7425" max="7425" width="4" style="212" customWidth="1"/>
    <col min="7426" max="7426" width="4.140625" style="212" customWidth="1"/>
    <col min="7427" max="7429" width="3.85546875" style="212" customWidth="1"/>
    <col min="7430" max="7431" width="4.140625" style="212" customWidth="1"/>
    <col min="7432" max="7435" width="3.85546875" style="212" customWidth="1"/>
    <col min="7436" max="7436" width="4.28515625" style="212" customWidth="1"/>
    <col min="7437" max="7437" width="4.140625" style="212" customWidth="1"/>
    <col min="7438" max="7439" width="3.85546875" style="212" customWidth="1"/>
    <col min="7440" max="7440" width="2.5703125" style="212" customWidth="1"/>
    <col min="7441" max="7441" width="1" style="212" customWidth="1"/>
    <col min="7442" max="7445" width="0" style="212" hidden="1" customWidth="1"/>
    <col min="7446" max="7462" width="5.28515625" style="212" customWidth="1"/>
    <col min="7463" max="7673" width="9.140625" style="212"/>
    <col min="7674" max="7674" width="1" style="212" customWidth="1"/>
    <col min="7675" max="7675" width="2.42578125" style="212" customWidth="1"/>
    <col min="7676" max="7676" width="2" style="212" customWidth="1"/>
    <col min="7677" max="7677" width="24.42578125" style="212" customWidth="1"/>
    <col min="7678" max="7680" width="3.85546875" style="212" customWidth="1"/>
    <col min="7681" max="7681" width="4" style="212" customWidth="1"/>
    <col min="7682" max="7682" width="4.140625" style="212" customWidth="1"/>
    <col min="7683" max="7685" width="3.85546875" style="212" customWidth="1"/>
    <col min="7686" max="7687" width="4.140625" style="212" customWidth="1"/>
    <col min="7688" max="7691" width="3.85546875" style="212" customWidth="1"/>
    <col min="7692" max="7692" width="4.28515625" style="212" customWidth="1"/>
    <col min="7693" max="7693" width="4.140625" style="212" customWidth="1"/>
    <col min="7694" max="7695" width="3.85546875" style="212" customWidth="1"/>
    <col min="7696" max="7696" width="2.5703125" style="212" customWidth="1"/>
    <col min="7697" max="7697" width="1" style="212" customWidth="1"/>
    <col min="7698" max="7701" width="0" style="212" hidden="1" customWidth="1"/>
    <col min="7702" max="7718" width="5.28515625" style="212" customWidth="1"/>
    <col min="7719" max="7929" width="9.140625" style="212"/>
    <col min="7930" max="7930" width="1" style="212" customWidth="1"/>
    <col min="7931" max="7931" width="2.42578125" style="212" customWidth="1"/>
    <col min="7932" max="7932" width="2" style="212" customWidth="1"/>
    <col min="7933" max="7933" width="24.42578125" style="212" customWidth="1"/>
    <col min="7934" max="7936" width="3.85546875" style="212" customWidth="1"/>
    <col min="7937" max="7937" width="4" style="212" customWidth="1"/>
    <col min="7938" max="7938" width="4.140625" style="212" customWidth="1"/>
    <col min="7939" max="7941" width="3.85546875" style="212" customWidth="1"/>
    <col min="7942" max="7943" width="4.140625" style="212" customWidth="1"/>
    <col min="7944" max="7947" width="3.85546875" style="212" customWidth="1"/>
    <col min="7948" max="7948" width="4.28515625" style="212" customWidth="1"/>
    <col min="7949" max="7949" width="4.140625" style="212" customWidth="1"/>
    <col min="7950" max="7951" width="3.85546875" style="212" customWidth="1"/>
    <col min="7952" max="7952" width="2.5703125" style="212" customWidth="1"/>
    <col min="7953" max="7953" width="1" style="212" customWidth="1"/>
    <col min="7954" max="7957" width="0" style="212" hidden="1" customWidth="1"/>
    <col min="7958" max="7974" width="5.28515625" style="212" customWidth="1"/>
    <col min="7975" max="8185" width="9.140625" style="212"/>
    <col min="8186" max="8186" width="1" style="212" customWidth="1"/>
    <col min="8187" max="8187" width="2.42578125" style="212" customWidth="1"/>
    <col min="8188" max="8188" width="2" style="212" customWidth="1"/>
    <col min="8189" max="8189" width="24.42578125" style="212" customWidth="1"/>
    <col min="8190" max="8192" width="3.85546875" style="212" customWidth="1"/>
    <col min="8193" max="8193" width="4" style="212" customWidth="1"/>
    <col min="8194" max="8194" width="4.140625" style="212" customWidth="1"/>
    <col min="8195" max="8197" width="3.85546875" style="212" customWidth="1"/>
    <col min="8198" max="8199" width="4.140625" style="212" customWidth="1"/>
    <col min="8200" max="8203" width="3.85546875" style="212" customWidth="1"/>
    <col min="8204" max="8204" width="4.28515625" style="212" customWidth="1"/>
    <col min="8205" max="8205" width="4.140625" style="212" customWidth="1"/>
    <col min="8206" max="8207" width="3.85546875" style="212" customWidth="1"/>
    <col min="8208" max="8208" width="2.5703125" style="212" customWidth="1"/>
    <col min="8209" max="8209" width="1" style="212" customWidth="1"/>
    <col min="8210" max="8213" width="0" style="212" hidden="1" customWidth="1"/>
    <col min="8214" max="8230" width="5.28515625" style="212" customWidth="1"/>
    <col min="8231" max="8441" width="9.140625" style="212"/>
    <col min="8442" max="8442" width="1" style="212" customWidth="1"/>
    <col min="8443" max="8443" width="2.42578125" style="212" customWidth="1"/>
    <col min="8444" max="8444" width="2" style="212" customWidth="1"/>
    <col min="8445" max="8445" width="24.42578125" style="212" customWidth="1"/>
    <col min="8446" max="8448" width="3.85546875" style="212" customWidth="1"/>
    <col min="8449" max="8449" width="4" style="212" customWidth="1"/>
    <col min="8450" max="8450" width="4.140625" style="212" customWidth="1"/>
    <col min="8451" max="8453" width="3.85546875" style="212" customWidth="1"/>
    <col min="8454" max="8455" width="4.140625" style="212" customWidth="1"/>
    <col min="8456" max="8459" width="3.85546875" style="212" customWidth="1"/>
    <col min="8460" max="8460" width="4.28515625" style="212" customWidth="1"/>
    <col min="8461" max="8461" width="4.140625" style="212" customWidth="1"/>
    <col min="8462" max="8463" width="3.85546875" style="212" customWidth="1"/>
    <col min="8464" max="8464" width="2.5703125" style="212" customWidth="1"/>
    <col min="8465" max="8465" width="1" style="212" customWidth="1"/>
    <col min="8466" max="8469" width="0" style="212" hidden="1" customWidth="1"/>
    <col min="8470" max="8486" width="5.28515625" style="212" customWidth="1"/>
    <col min="8487" max="8697" width="9.140625" style="212"/>
    <col min="8698" max="8698" width="1" style="212" customWidth="1"/>
    <col min="8699" max="8699" width="2.42578125" style="212" customWidth="1"/>
    <col min="8700" max="8700" width="2" style="212" customWidth="1"/>
    <col min="8701" max="8701" width="24.42578125" style="212" customWidth="1"/>
    <col min="8702" max="8704" width="3.85546875" style="212" customWidth="1"/>
    <col min="8705" max="8705" width="4" style="212" customWidth="1"/>
    <col min="8706" max="8706" width="4.140625" style="212" customWidth="1"/>
    <col min="8707" max="8709" width="3.85546875" style="212" customWidth="1"/>
    <col min="8710" max="8711" width="4.140625" style="212" customWidth="1"/>
    <col min="8712" max="8715" width="3.85546875" style="212" customWidth="1"/>
    <col min="8716" max="8716" width="4.28515625" style="212" customWidth="1"/>
    <col min="8717" max="8717" width="4.140625" style="212" customWidth="1"/>
    <col min="8718" max="8719" width="3.85546875" style="212" customWidth="1"/>
    <col min="8720" max="8720" width="2.5703125" style="212" customWidth="1"/>
    <col min="8721" max="8721" width="1" style="212" customWidth="1"/>
    <col min="8722" max="8725" width="0" style="212" hidden="1" customWidth="1"/>
    <col min="8726" max="8742" width="5.28515625" style="212" customWidth="1"/>
    <col min="8743" max="8953" width="9.140625" style="212"/>
    <col min="8954" max="8954" width="1" style="212" customWidth="1"/>
    <col min="8955" max="8955" width="2.42578125" style="212" customWidth="1"/>
    <col min="8956" max="8956" width="2" style="212" customWidth="1"/>
    <col min="8957" max="8957" width="24.42578125" style="212" customWidth="1"/>
    <col min="8958" max="8960" width="3.85546875" style="212" customWidth="1"/>
    <col min="8961" max="8961" width="4" style="212" customWidth="1"/>
    <col min="8962" max="8962" width="4.140625" style="212" customWidth="1"/>
    <col min="8963" max="8965" width="3.85546875" style="212" customWidth="1"/>
    <col min="8966" max="8967" width="4.140625" style="212" customWidth="1"/>
    <col min="8968" max="8971" width="3.85546875" style="212" customWidth="1"/>
    <col min="8972" max="8972" width="4.28515625" style="212" customWidth="1"/>
    <col min="8973" max="8973" width="4.140625" style="212" customWidth="1"/>
    <col min="8974" max="8975" width="3.85546875" style="212" customWidth="1"/>
    <col min="8976" max="8976" width="2.5703125" style="212" customWidth="1"/>
    <col min="8977" max="8977" width="1" style="212" customWidth="1"/>
    <col min="8978" max="8981" width="0" style="212" hidden="1" customWidth="1"/>
    <col min="8982" max="8998" width="5.28515625" style="212" customWidth="1"/>
    <col min="8999" max="9209" width="9.140625" style="212"/>
    <col min="9210" max="9210" width="1" style="212" customWidth="1"/>
    <col min="9211" max="9211" width="2.42578125" style="212" customWidth="1"/>
    <col min="9212" max="9212" width="2" style="212" customWidth="1"/>
    <col min="9213" max="9213" width="24.42578125" style="212" customWidth="1"/>
    <col min="9214" max="9216" width="3.85546875" style="212" customWidth="1"/>
    <col min="9217" max="9217" width="4" style="212" customWidth="1"/>
    <col min="9218" max="9218" width="4.140625" style="212" customWidth="1"/>
    <col min="9219" max="9221" width="3.85546875" style="212" customWidth="1"/>
    <col min="9222" max="9223" width="4.140625" style="212" customWidth="1"/>
    <col min="9224" max="9227" width="3.85546875" style="212" customWidth="1"/>
    <col min="9228" max="9228" width="4.28515625" style="212" customWidth="1"/>
    <col min="9229" max="9229" width="4.140625" style="212" customWidth="1"/>
    <col min="9230" max="9231" width="3.85546875" style="212" customWidth="1"/>
    <col min="9232" max="9232" width="2.5703125" style="212" customWidth="1"/>
    <col min="9233" max="9233" width="1" style="212" customWidth="1"/>
    <col min="9234" max="9237" width="0" style="212" hidden="1" customWidth="1"/>
    <col min="9238" max="9254" width="5.28515625" style="212" customWidth="1"/>
    <col min="9255" max="9465" width="9.140625" style="212"/>
    <col min="9466" max="9466" width="1" style="212" customWidth="1"/>
    <col min="9467" max="9467" width="2.42578125" style="212" customWidth="1"/>
    <col min="9468" max="9468" width="2" style="212" customWidth="1"/>
    <col min="9469" max="9469" width="24.42578125" style="212" customWidth="1"/>
    <col min="9470" max="9472" width="3.85546875" style="212" customWidth="1"/>
    <col min="9473" max="9473" width="4" style="212" customWidth="1"/>
    <col min="9474" max="9474" width="4.140625" style="212" customWidth="1"/>
    <col min="9475" max="9477" width="3.85546875" style="212" customWidth="1"/>
    <col min="9478" max="9479" width="4.140625" style="212" customWidth="1"/>
    <col min="9480" max="9483" width="3.85546875" style="212" customWidth="1"/>
    <col min="9484" max="9484" width="4.28515625" style="212" customWidth="1"/>
    <col min="9485" max="9485" width="4.140625" style="212" customWidth="1"/>
    <col min="9486" max="9487" width="3.85546875" style="212" customWidth="1"/>
    <col min="9488" max="9488" width="2.5703125" style="212" customWidth="1"/>
    <col min="9489" max="9489" width="1" style="212" customWidth="1"/>
    <col min="9490" max="9493" width="0" style="212" hidden="1" customWidth="1"/>
    <col min="9494" max="9510" width="5.28515625" style="212" customWidth="1"/>
    <col min="9511" max="9721" width="9.140625" style="212"/>
    <col min="9722" max="9722" width="1" style="212" customWidth="1"/>
    <col min="9723" max="9723" width="2.42578125" style="212" customWidth="1"/>
    <col min="9724" max="9724" width="2" style="212" customWidth="1"/>
    <col min="9725" max="9725" width="24.42578125" style="212" customWidth="1"/>
    <col min="9726" max="9728" width="3.85546875" style="212" customWidth="1"/>
    <col min="9729" max="9729" width="4" style="212" customWidth="1"/>
    <col min="9730" max="9730" width="4.140625" style="212" customWidth="1"/>
    <col min="9731" max="9733" width="3.85546875" style="212" customWidth="1"/>
    <col min="9734" max="9735" width="4.140625" style="212" customWidth="1"/>
    <col min="9736" max="9739" width="3.85546875" style="212" customWidth="1"/>
    <col min="9740" max="9740" width="4.28515625" style="212" customWidth="1"/>
    <col min="9741" max="9741" width="4.140625" style="212" customWidth="1"/>
    <col min="9742" max="9743" width="3.85546875" style="212" customWidth="1"/>
    <col min="9744" max="9744" width="2.5703125" style="212" customWidth="1"/>
    <col min="9745" max="9745" width="1" style="212" customWidth="1"/>
    <col min="9746" max="9749" width="0" style="212" hidden="1" customWidth="1"/>
    <col min="9750" max="9766" width="5.28515625" style="212" customWidth="1"/>
    <col min="9767" max="9977" width="9.140625" style="212"/>
    <col min="9978" max="9978" width="1" style="212" customWidth="1"/>
    <col min="9979" max="9979" width="2.42578125" style="212" customWidth="1"/>
    <col min="9980" max="9980" width="2" style="212" customWidth="1"/>
    <col min="9981" max="9981" width="24.42578125" style="212" customWidth="1"/>
    <col min="9982" max="9984" width="3.85546875" style="212" customWidth="1"/>
    <col min="9985" max="9985" width="4" style="212" customWidth="1"/>
    <col min="9986" max="9986" width="4.140625" style="212" customWidth="1"/>
    <col min="9987" max="9989" width="3.85546875" style="212" customWidth="1"/>
    <col min="9990" max="9991" width="4.140625" style="212" customWidth="1"/>
    <col min="9992" max="9995" width="3.85546875" style="212" customWidth="1"/>
    <col min="9996" max="9996" width="4.28515625" style="212" customWidth="1"/>
    <col min="9997" max="9997" width="4.140625" style="212" customWidth="1"/>
    <col min="9998" max="9999" width="3.85546875" style="212" customWidth="1"/>
    <col min="10000" max="10000" width="2.5703125" style="212" customWidth="1"/>
    <col min="10001" max="10001" width="1" style="212" customWidth="1"/>
    <col min="10002" max="10005" width="0" style="212" hidden="1" customWidth="1"/>
    <col min="10006" max="10022" width="5.28515625" style="212" customWidth="1"/>
    <col min="10023" max="10233" width="9.140625" style="212"/>
    <col min="10234" max="10234" width="1" style="212" customWidth="1"/>
    <col min="10235" max="10235" width="2.42578125" style="212" customWidth="1"/>
    <col min="10236" max="10236" width="2" style="212" customWidth="1"/>
    <col min="10237" max="10237" width="24.42578125" style="212" customWidth="1"/>
    <col min="10238" max="10240" width="3.85546875" style="212" customWidth="1"/>
    <col min="10241" max="10241" width="4" style="212" customWidth="1"/>
    <col min="10242" max="10242" width="4.140625" style="212" customWidth="1"/>
    <col min="10243" max="10245" width="3.85546875" style="212" customWidth="1"/>
    <col min="10246" max="10247" width="4.140625" style="212" customWidth="1"/>
    <col min="10248" max="10251" width="3.85546875" style="212" customWidth="1"/>
    <col min="10252" max="10252" width="4.28515625" style="212" customWidth="1"/>
    <col min="10253" max="10253" width="4.140625" style="212" customWidth="1"/>
    <col min="10254" max="10255" width="3.85546875" style="212" customWidth="1"/>
    <col min="10256" max="10256" width="2.5703125" style="212" customWidth="1"/>
    <col min="10257" max="10257" width="1" style="212" customWidth="1"/>
    <col min="10258" max="10261" width="0" style="212" hidden="1" customWidth="1"/>
    <col min="10262" max="10278" width="5.28515625" style="212" customWidth="1"/>
    <col min="10279" max="10489" width="9.140625" style="212"/>
    <col min="10490" max="10490" width="1" style="212" customWidth="1"/>
    <col min="10491" max="10491" width="2.42578125" style="212" customWidth="1"/>
    <col min="10492" max="10492" width="2" style="212" customWidth="1"/>
    <col min="10493" max="10493" width="24.42578125" style="212" customWidth="1"/>
    <col min="10494" max="10496" width="3.85546875" style="212" customWidth="1"/>
    <col min="10497" max="10497" width="4" style="212" customWidth="1"/>
    <col min="10498" max="10498" width="4.140625" style="212" customWidth="1"/>
    <col min="10499" max="10501" width="3.85546875" style="212" customWidth="1"/>
    <col min="10502" max="10503" width="4.140625" style="212" customWidth="1"/>
    <col min="10504" max="10507" width="3.85546875" style="212" customWidth="1"/>
    <col min="10508" max="10508" width="4.28515625" style="212" customWidth="1"/>
    <col min="10509" max="10509" width="4.140625" style="212" customWidth="1"/>
    <col min="10510" max="10511" width="3.85546875" style="212" customWidth="1"/>
    <col min="10512" max="10512" width="2.5703125" style="212" customWidth="1"/>
    <col min="10513" max="10513" width="1" style="212" customWidth="1"/>
    <col min="10514" max="10517" width="0" style="212" hidden="1" customWidth="1"/>
    <col min="10518" max="10534" width="5.28515625" style="212" customWidth="1"/>
    <col min="10535" max="10745" width="9.140625" style="212"/>
    <col min="10746" max="10746" width="1" style="212" customWidth="1"/>
    <col min="10747" max="10747" width="2.42578125" style="212" customWidth="1"/>
    <col min="10748" max="10748" width="2" style="212" customWidth="1"/>
    <col min="10749" max="10749" width="24.42578125" style="212" customWidth="1"/>
    <col min="10750" max="10752" width="3.85546875" style="212" customWidth="1"/>
    <col min="10753" max="10753" width="4" style="212" customWidth="1"/>
    <col min="10754" max="10754" width="4.140625" style="212" customWidth="1"/>
    <col min="10755" max="10757" width="3.85546875" style="212" customWidth="1"/>
    <col min="10758" max="10759" width="4.140625" style="212" customWidth="1"/>
    <col min="10760" max="10763" width="3.85546875" style="212" customWidth="1"/>
    <col min="10764" max="10764" width="4.28515625" style="212" customWidth="1"/>
    <col min="10765" max="10765" width="4.140625" style="212" customWidth="1"/>
    <col min="10766" max="10767" width="3.85546875" style="212" customWidth="1"/>
    <col min="10768" max="10768" width="2.5703125" style="212" customWidth="1"/>
    <col min="10769" max="10769" width="1" style="212" customWidth="1"/>
    <col min="10770" max="10773" width="0" style="212" hidden="1" customWidth="1"/>
    <col min="10774" max="10790" width="5.28515625" style="212" customWidth="1"/>
    <col min="10791" max="11001" width="9.140625" style="212"/>
    <col min="11002" max="11002" width="1" style="212" customWidth="1"/>
    <col min="11003" max="11003" width="2.42578125" style="212" customWidth="1"/>
    <col min="11004" max="11004" width="2" style="212" customWidth="1"/>
    <col min="11005" max="11005" width="24.42578125" style="212" customWidth="1"/>
    <col min="11006" max="11008" width="3.85546875" style="212" customWidth="1"/>
    <col min="11009" max="11009" width="4" style="212" customWidth="1"/>
    <col min="11010" max="11010" width="4.140625" style="212" customWidth="1"/>
    <col min="11011" max="11013" width="3.85546875" style="212" customWidth="1"/>
    <col min="11014" max="11015" width="4.140625" style="212" customWidth="1"/>
    <col min="11016" max="11019" width="3.85546875" style="212" customWidth="1"/>
    <col min="11020" max="11020" width="4.28515625" style="212" customWidth="1"/>
    <col min="11021" max="11021" width="4.140625" style="212" customWidth="1"/>
    <col min="11022" max="11023" width="3.85546875" style="212" customWidth="1"/>
    <col min="11024" max="11024" width="2.5703125" style="212" customWidth="1"/>
    <col min="11025" max="11025" width="1" style="212" customWidth="1"/>
    <col min="11026" max="11029" width="0" style="212" hidden="1" customWidth="1"/>
    <col min="11030" max="11046" width="5.28515625" style="212" customWidth="1"/>
    <col min="11047" max="11257" width="9.140625" style="212"/>
    <col min="11258" max="11258" width="1" style="212" customWidth="1"/>
    <col min="11259" max="11259" width="2.42578125" style="212" customWidth="1"/>
    <col min="11260" max="11260" width="2" style="212" customWidth="1"/>
    <col min="11261" max="11261" width="24.42578125" style="212" customWidth="1"/>
    <col min="11262" max="11264" width="3.85546875" style="212" customWidth="1"/>
    <col min="11265" max="11265" width="4" style="212" customWidth="1"/>
    <col min="11266" max="11266" width="4.140625" style="212" customWidth="1"/>
    <col min="11267" max="11269" width="3.85546875" style="212" customWidth="1"/>
    <col min="11270" max="11271" width="4.140625" style="212" customWidth="1"/>
    <col min="11272" max="11275" width="3.85546875" style="212" customWidth="1"/>
    <col min="11276" max="11276" width="4.28515625" style="212" customWidth="1"/>
    <col min="11277" max="11277" width="4.140625" style="212" customWidth="1"/>
    <col min="11278" max="11279" width="3.85546875" style="212" customWidth="1"/>
    <col min="11280" max="11280" width="2.5703125" style="212" customWidth="1"/>
    <col min="11281" max="11281" width="1" style="212" customWidth="1"/>
    <col min="11282" max="11285" width="0" style="212" hidden="1" customWidth="1"/>
    <col min="11286" max="11302" width="5.28515625" style="212" customWidth="1"/>
    <col min="11303" max="11513" width="9.140625" style="212"/>
    <col min="11514" max="11514" width="1" style="212" customWidth="1"/>
    <col min="11515" max="11515" width="2.42578125" style="212" customWidth="1"/>
    <col min="11516" max="11516" width="2" style="212" customWidth="1"/>
    <col min="11517" max="11517" width="24.42578125" style="212" customWidth="1"/>
    <col min="11518" max="11520" width="3.85546875" style="212" customWidth="1"/>
    <col min="11521" max="11521" width="4" style="212" customWidth="1"/>
    <col min="11522" max="11522" width="4.140625" style="212" customWidth="1"/>
    <col min="11523" max="11525" width="3.85546875" style="212" customWidth="1"/>
    <col min="11526" max="11527" width="4.140625" style="212" customWidth="1"/>
    <col min="11528" max="11531" width="3.85546875" style="212" customWidth="1"/>
    <col min="11532" max="11532" width="4.28515625" style="212" customWidth="1"/>
    <col min="11533" max="11533" width="4.140625" style="212" customWidth="1"/>
    <col min="11534" max="11535" width="3.85546875" style="212" customWidth="1"/>
    <col min="11536" max="11536" width="2.5703125" style="212" customWidth="1"/>
    <col min="11537" max="11537" width="1" style="212" customWidth="1"/>
    <col min="11538" max="11541" width="0" style="212" hidden="1" customWidth="1"/>
    <col min="11542" max="11558" width="5.28515625" style="212" customWidth="1"/>
    <col min="11559" max="11769" width="9.140625" style="212"/>
    <col min="11770" max="11770" width="1" style="212" customWidth="1"/>
    <col min="11771" max="11771" width="2.42578125" style="212" customWidth="1"/>
    <col min="11772" max="11772" width="2" style="212" customWidth="1"/>
    <col min="11773" max="11773" width="24.42578125" style="212" customWidth="1"/>
    <col min="11774" max="11776" width="3.85546875" style="212" customWidth="1"/>
    <col min="11777" max="11777" width="4" style="212" customWidth="1"/>
    <col min="11778" max="11778" width="4.140625" style="212" customWidth="1"/>
    <col min="11779" max="11781" width="3.85546875" style="212" customWidth="1"/>
    <col min="11782" max="11783" width="4.140625" style="212" customWidth="1"/>
    <col min="11784" max="11787" width="3.85546875" style="212" customWidth="1"/>
    <col min="11788" max="11788" width="4.28515625" style="212" customWidth="1"/>
    <col min="11789" max="11789" width="4.140625" style="212" customWidth="1"/>
    <col min="11790" max="11791" width="3.85546875" style="212" customWidth="1"/>
    <col min="11792" max="11792" width="2.5703125" style="212" customWidth="1"/>
    <col min="11793" max="11793" width="1" style="212" customWidth="1"/>
    <col min="11794" max="11797" width="0" style="212" hidden="1" customWidth="1"/>
    <col min="11798" max="11814" width="5.28515625" style="212" customWidth="1"/>
    <col min="11815" max="12025" width="9.140625" style="212"/>
    <col min="12026" max="12026" width="1" style="212" customWidth="1"/>
    <col min="12027" max="12027" width="2.42578125" style="212" customWidth="1"/>
    <col min="12028" max="12028" width="2" style="212" customWidth="1"/>
    <col min="12029" max="12029" width="24.42578125" style="212" customWidth="1"/>
    <col min="12030" max="12032" width="3.85546875" style="212" customWidth="1"/>
    <col min="12033" max="12033" width="4" style="212" customWidth="1"/>
    <col min="12034" max="12034" width="4.140625" style="212" customWidth="1"/>
    <col min="12035" max="12037" width="3.85546875" style="212" customWidth="1"/>
    <col min="12038" max="12039" width="4.140625" style="212" customWidth="1"/>
    <col min="12040" max="12043" width="3.85546875" style="212" customWidth="1"/>
    <col min="12044" max="12044" width="4.28515625" style="212" customWidth="1"/>
    <col min="12045" max="12045" width="4.140625" style="212" customWidth="1"/>
    <col min="12046" max="12047" width="3.85546875" style="212" customWidth="1"/>
    <col min="12048" max="12048" width="2.5703125" style="212" customWidth="1"/>
    <col min="12049" max="12049" width="1" style="212" customWidth="1"/>
    <col min="12050" max="12053" width="0" style="212" hidden="1" customWidth="1"/>
    <col min="12054" max="12070" width="5.28515625" style="212" customWidth="1"/>
    <col min="12071" max="12281" width="9.140625" style="212"/>
    <col min="12282" max="12282" width="1" style="212" customWidth="1"/>
    <col min="12283" max="12283" width="2.42578125" style="212" customWidth="1"/>
    <col min="12284" max="12284" width="2" style="212" customWidth="1"/>
    <col min="12285" max="12285" width="24.42578125" style="212" customWidth="1"/>
    <col min="12286" max="12288" width="3.85546875" style="212" customWidth="1"/>
    <col min="12289" max="12289" width="4" style="212" customWidth="1"/>
    <col min="12290" max="12290" width="4.140625" style="212" customWidth="1"/>
    <col min="12291" max="12293" width="3.85546875" style="212" customWidth="1"/>
    <col min="12294" max="12295" width="4.140625" style="212" customWidth="1"/>
    <col min="12296" max="12299" width="3.85546875" style="212" customWidth="1"/>
    <col min="12300" max="12300" width="4.28515625" style="212" customWidth="1"/>
    <col min="12301" max="12301" width="4.140625" style="212" customWidth="1"/>
    <col min="12302" max="12303" width="3.85546875" style="212" customWidth="1"/>
    <col min="12304" max="12304" width="2.5703125" style="212" customWidth="1"/>
    <col min="12305" max="12305" width="1" style="212" customWidth="1"/>
    <col min="12306" max="12309" width="0" style="212" hidden="1" customWidth="1"/>
    <col min="12310" max="12326" width="5.28515625" style="212" customWidth="1"/>
    <col min="12327" max="12537" width="9.140625" style="212"/>
    <col min="12538" max="12538" width="1" style="212" customWidth="1"/>
    <col min="12539" max="12539" width="2.42578125" style="212" customWidth="1"/>
    <col min="12540" max="12540" width="2" style="212" customWidth="1"/>
    <col min="12541" max="12541" width="24.42578125" style="212" customWidth="1"/>
    <col min="12542" max="12544" width="3.85546875" style="212" customWidth="1"/>
    <col min="12545" max="12545" width="4" style="212" customWidth="1"/>
    <col min="12546" max="12546" width="4.140625" style="212" customWidth="1"/>
    <col min="12547" max="12549" width="3.85546875" style="212" customWidth="1"/>
    <col min="12550" max="12551" width="4.140625" style="212" customWidth="1"/>
    <col min="12552" max="12555" width="3.85546875" style="212" customWidth="1"/>
    <col min="12556" max="12556" width="4.28515625" style="212" customWidth="1"/>
    <col min="12557" max="12557" width="4.140625" style="212" customWidth="1"/>
    <col min="12558" max="12559" width="3.85546875" style="212" customWidth="1"/>
    <col min="12560" max="12560" width="2.5703125" style="212" customWidth="1"/>
    <col min="12561" max="12561" width="1" style="212" customWidth="1"/>
    <col min="12562" max="12565" width="0" style="212" hidden="1" customWidth="1"/>
    <col min="12566" max="12582" width="5.28515625" style="212" customWidth="1"/>
    <col min="12583" max="12793" width="9.140625" style="212"/>
    <col min="12794" max="12794" width="1" style="212" customWidth="1"/>
    <col min="12795" max="12795" width="2.42578125" style="212" customWidth="1"/>
    <col min="12796" max="12796" width="2" style="212" customWidth="1"/>
    <col min="12797" max="12797" width="24.42578125" style="212" customWidth="1"/>
    <col min="12798" max="12800" width="3.85546875" style="212" customWidth="1"/>
    <col min="12801" max="12801" width="4" style="212" customWidth="1"/>
    <col min="12802" max="12802" width="4.140625" style="212" customWidth="1"/>
    <col min="12803" max="12805" width="3.85546875" style="212" customWidth="1"/>
    <col min="12806" max="12807" width="4.140625" style="212" customWidth="1"/>
    <col min="12808" max="12811" width="3.85546875" style="212" customWidth="1"/>
    <col min="12812" max="12812" width="4.28515625" style="212" customWidth="1"/>
    <col min="12813" max="12813" width="4.140625" style="212" customWidth="1"/>
    <col min="12814" max="12815" width="3.85546875" style="212" customWidth="1"/>
    <col min="12816" max="12816" width="2.5703125" style="212" customWidth="1"/>
    <col min="12817" max="12817" width="1" style="212" customWidth="1"/>
    <col min="12818" max="12821" width="0" style="212" hidden="1" customWidth="1"/>
    <col min="12822" max="12838" width="5.28515625" style="212" customWidth="1"/>
    <col min="12839" max="13049" width="9.140625" style="212"/>
    <col min="13050" max="13050" width="1" style="212" customWidth="1"/>
    <col min="13051" max="13051" width="2.42578125" style="212" customWidth="1"/>
    <col min="13052" max="13052" width="2" style="212" customWidth="1"/>
    <col min="13053" max="13053" width="24.42578125" style="212" customWidth="1"/>
    <col min="13054" max="13056" width="3.85546875" style="212" customWidth="1"/>
    <col min="13057" max="13057" width="4" style="212" customWidth="1"/>
    <col min="13058" max="13058" width="4.140625" style="212" customWidth="1"/>
    <col min="13059" max="13061" width="3.85546875" style="212" customWidth="1"/>
    <col min="13062" max="13063" width="4.140625" style="212" customWidth="1"/>
    <col min="13064" max="13067" width="3.85546875" style="212" customWidth="1"/>
    <col min="13068" max="13068" width="4.28515625" style="212" customWidth="1"/>
    <col min="13069" max="13069" width="4.140625" style="212" customWidth="1"/>
    <col min="13070" max="13071" width="3.85546875" style="212" customWidth="1"/>
    <col min="13072" max="13072" width="2.5703125" style="212" customWidth="1"/>
    <col min="13073" max="13073" width="1" style="212" customWidth="1"/>
    <col min="13074" max="13077" width="0" style="212" hidden="1" customWidth="1"/>
    <col min="13078" max="13094" width="5.28515625" style="212" customWidth="1"/>
    <col min="13095" max="13305" width="9.140625" style="212"/>
    <col min="13306" max="13306" width="1" style="212" customWidth="1"/>
    <col min="13307" max="13307" width="2.42578125" style="212" customWidth="1"/>
    <col min="13308" max="13308" width="2" style="212" customWidth="1"/>
    <col min="13309" max="13309" width="24.42578125" style="212" customWidth="1"/>
    <col min="13310" max="13312" width="3.85546875" style="212" customWidth="1"/>
    <col min="13313" max="13313" width="4" style="212" customWidth="1"/>
    <col min="13314" max="13314" width="4.140625" style="212" customWidth="1"/>
    <col min="13315" max="13317" width="3.85546875" style="212" customWidth="1"/>
    <col min="13318" max="13319" width="4.140625" style="212" customWidth="1"/>
    <col min="13320" max="13323" width="3.85546875" style="212" customWidth="1"/>
    <col min="13324" max="13324" width="4.28515625" style="212" customWidth="1"/>
    <col min="13325" max="13325" width="4.140625" style="212" customWidth="1"/>
    <col min="13326" max="13327" width="3.85546875" style="212" customWidth="1"/>
    <col min="13328" max="13328" width="2.5703125" style="212" customWidth="1"/>
    <col min="13329" max="13329" width="1" style="212" customWidth="1"/>
    <col min="13330" max="13333" width="0" style="212" hidden="1" customWidth="1"/>
    <col min="13334" max="13350" width="5.28515625" style="212" customWidth="1"/>
    <col min="13351" max="13561" width="9.140625" style="212"/>
    <col min="13562" max="13562" width="1" style="212" customWidth="1"/>
    <col min="13563" max="13563" width="2.42578125" style="212" customWidth="1"/>
    <col min="13564" max="13564" width="2" style="212" customWidth="1"/>
    <col min="13565" max="13565" width="24.42578125" style="212" customWidth="1"/>
    <col min="13566" max="13568" width="3.85546875" style="212" customWidth="1"/>
    <col min="13569" max="13569" width="4" style="212" customWidth="1"/>
    <col min="13570" max="13570" width="4.140625" style="212" customWidth="1"/>
    <col min="13571" max="13573" width="3.85546875" style="212" customWidth="1"/>
    <col min="13574" max="13575" width="4.140625" style="212" customWidth="1"/>
    <col min="13576" max="13579" width="3.85546875" style="212" customWidth="1"/>
    <col min="13580" max="13580" width="4.28515625" style="212" customWidth="1"/>
    <col min="13581" max="13581" width="4.140625" style="212" customWidth="1"/>
    <col min="13582" max="13583" width="3.85546875" style="212" customWidth="1"/>
    <col min="13584" max="13584" width="2.5703125" style="212" customWidth="1"/>
    <col min="13585" max="13585" width="1" style="212" customWidth="1"/>
    <col min="13586" max="13589" width="0" style="212" hidden="1" customWidth="1"/>
    <col min="13590" max="13606" width="5.28515625" style="212" customWidth="1"/>
    <col min="13607" max="13817" width="9.140625" style="212"/>
    <col min="13818" max="13818" width="1" style="212" customWidth="1"/>
    <col min="13819" max="13819" width="2.42578125" style="212" customWidth="1"/>
    <col min="13820" max="13820" width="2" style="212" customWidth="1"/>
    <col min="13821" max="13821" width="24.42578125" style="212" customWidth="1"/>
    <col min="13822" max="13824" width="3.85546875" style="212" customWidth="1"/>
    <col min="13825" max="13825" width="4" style="212" customWidth="1"/>
    <col min="13826" max="13826" width="4.140625" style="212" customWidth="1"/>
    <col min="13827" max="13829" width="3.85546875" style="212" customWidth="1"/>
    <col min="13830" max="13831" width="4.140625" style="212" customWidth="1"/>
    <col min="13832" max="13835" width="3.85546875" style="212" customWidth="1"/>
    <col min="13836" max="13836" width="4.28515625" style="212" customWidth="1"/>
    <col min="13837" max="13837" width="4.140625" style="212" customWidth="1"/>
    <col min="13838" max="13839" width="3.85546875" style="212" customWidth="1"/>
    <col min="13840" max="13840" width="2.5703125" style="212" customWidth="1"/>
    <col min="13841" max="13841" width="1" style="212" customWidth="1"/>
    <col min="13842" max="13845" width="0" style="212" hidden="1" customWidth="1"/>
    <col min="13846" max="13862" width="5.28515625" style="212" customWidth="1"/>
    <col min="13863" max="14073" width="9.140625" style="212"/>
    <col min="14074" max="14074" width="1" style="212" customWidth="1"/>
    <col min="14075" max="14075" width="2.42578125" style="212" customWidth="1"/>
    <col min="14076" max="14076" width="2" style="212" customWidth="1"/>
    <col min="14077" max="14077" width="24.42578125" style="212" customWidth="1"/>
    <col min="14078" max="14080" width="3.85546875" style="212" customWidth="1"/>
    <col min="14081" max="14081" width="4" style="212" customWidth="1"/>
    <col min="14082" max="14082" width="4.140625" style="212" customWidth="1"/>
    <col min="14083" max="14085" width="3.85546875" style="212" customWidth="1"/>
    <col min="14086" max="14087" width="4.140625" style="212" customWidth="1"/>
    <col min="14088" max="14091" width="3.85546875" style="212" customWidth="1"/>
    <col min="14092" max="14092" width="4.28515625" style="212" customWidth="1"/>
    <col min="14093" max="14093" width="4.140625" style="212" customWidth="1"/>
    <col min="14094" max="14095" width="3.85546875" style="212" customWidth="1"/>
    <col min="14096" max="14096" width="2.5703125" style="212" customWidth="1"/>
    <col min="14097" max="14097" width="1" style="212" customWidth="1"/>
    <col min="14098" max="14101" width="0" style="212" hidden="1" customWidth="1"/>
    <col min="14102" max="14118" width="5.28515625" style="212" customWidth="1"/>
    <col min="14119" max="14329" width="9.140625" style="212"/>
    <col min="14330" max="14330" width="1" style="212" customWidth="1"/>
    <col min="14331" max="14331" width="2.42578125" style="212" customWidth="1"/>
    <col min="14332" max="14332" width="2" style="212" customWidth="1"/>
    <col min="14333" max="14333" width="24.42578125" style="212" customWidth="1"/>
    <col min="14334" max="14336" width="3.85546875" style="212" customWidth="1"/>
    <col min="14337" max="14337" width="4" style="212" customWidth="1"/>
    <col min="14338" max="14338" width="4.140625" style="212" customWidth="1"/>
    <col min="14339" max="14341" width="3.85546875" style="212" customWidth="1"/>
    <col min="14342" max="14343" width="4.140625" style="212" customWidth="1"/>
    <col min="14344" max="14347" width="3.85546875" style="212" customWidth="1"/>
    <col min="14348" max="14348" width="4.28515625" style="212" customWidth="1"/>
    <col min="14349" max="14349" width="4.140625" style="212" customWidth="1"/>
    <col min="14350" max="14351" width="3.85546875" style="212" customWidth="1"/>
    <col min="14352" max="14352" width="2.5703125" style="212" customWidth="1"/>
    <col min="14353" max="14353" width="1" style="212" customWidth="1"/>
    <col min="14354" max="14357" width="0" style="212" hidden="1" customWidth="1"/>
    <col min="14358" max="14374" width="5.28515625" style="212" customWidth="1"/>
    <col min="14375" max="14585" width="9.140625" style="212"/>
    <col min="14586" max="14586" width="1" style="212" customWidth="1"/>
    <col min="14587" max="14587" width="2.42578125" style="212" customWidth="1"/>
    <col min="14588" max="14588" width="2" style="212" customWidth="1"/>
    <col min="14589" max="14589" width="24.42578125" style="212" customWidth="1"/>
    <col min="14590" max="14592" width="3.85546875" style="212" customWidth="1"/>
    <col min="14593" max="14593" width="4" style="212" customWidth="1"/>
    <col min="14594" max="14594" width="4.140625" style="212" customWidth="1"/>
    <col min="14595" max="14597" width="3.85546875" style="212" customWidth="1"/>
    <col min="14598" max="14599" width="4.140625" style="212" customWidth="1"/>
    <col min="14600" max="14603" width="3.85546875" style="212" customWidth="1"/>
    <col min="14604" max="14604" width="4.28515625" style="212" customWidth="1"/>
    <col min="14605" max="14605" width="4.140625" style="212" customWidth="1"/>
    <col min="14606" max="14607" width="3.85546875" style="212" customWidth="1"/>
    <col min="14608" max="14608" width="2.5703125" style="212" customWidth="1"/>
    <col min="14609" max="14609" width="1" style="212" customWidth="1"/>
    <col min="14610" max="14613" width="0" style="212" hidden="1" customWidth="1"/>
    <col min="14614" max="14630" width="5.28515625" style="212" customWidth="1"/>
    <col min="14631" max="14841" width="9.140625" style="212"/>
    <col min="14842" max="14842" width="1" style="212" customWidth="1"/>
    <col min="14843" max="14843" width="2.42578125" style="212" customWidth="1"/>
    <col min="14844" max="14844" width="2" style="212" customWidth="1"/>
    <col min="14845" max="14845" width="24.42578125" style="212" customWidth="1"/>
    <col min="14846" max="14848" width="3.85546875" style="212" customWidth="1"/>
    <col min="14849" max="14849" width="4" style="212" customWidth="1"/>
    <col min="14850" max="14850" width="4.140625" style="212" customWidth="1"/>
    <col min="14851" max="14853" width="3.85546875" style="212" customWidth="1"/>
    <col min="14854" max="14855" width="4.140625" style="212" customWidth="1"/>
    <col min="14856" max="14859" width="3.85546875" style="212" customWidth="1"/>
    <col min="14860" max="14860" width="4.28515625" style="212" customWidth="1"/>
    <col min="14861" max="14861" width="4.140625" style="212" customWidth="1"/>
    <col min="14862" max="14863" width="3.85546875" style="212" customWidth="1"/>
    <col min="14864" max="14864" width="2.5703125" style="212" customWidth="1"/>
    <col min="14865" max="14865" width="1" style="212" customWidth="1"/>
    <col min="14866" max="14869" width="0" style="212" hidden="1" customWidth="1"/>
    <col min="14870" max="14886" width="5.28515625" style="212" customWidth="1"/>
    <col min="14887" max="15097" width="9.140625" style="212"/>
    <col min="15098" max="15098" width="1" style="212" customWidth="1"/>
    <col min="15099" max="15099" width="2.42578125" style="212" customWidth="1"/>
    <col min="15100" max="15100" width="2" style="212" customWidth="1"/>
    <col min="15101" max="15101" width="24.42578125" style="212" customWidth="1"/>
    <col min="15102" max="15104" width="3.85546875" style="212" customWidth="1"/>
    <col min="15105" max="15105" width="4" style="212" customWidth="1"/>
    <col min="15106" max="15106" width="4.140625" style="212" customWidth="1"/>
    <col min="15107" max="15109" width="3.85546875" style="212" customWidth="1"/>
    <col min="15110" max="15111" width="4.140625" style="212" customWidth="1"/>
    <col min="15112" max="15115" width="3.85546875" style="212" customWidth="1"/>
    <col min="15116" max="15116" width="4.28515625" style="212" customWidth="1"/>
    <col min="15117" max="15117" width="4.140625" style="212" customWidth="1"/>
    <col min="15118" max="15119" width="3.85546875" style="212" customWidth="1"/>
    <col min="15120" max="15120" width="2.5703125" style="212" customWidth="1"/>
    <col min="15121" max="15121" width="1" style="212" customWidth="1"/>
    <col min="15122" max="15125" width="0" style="212" hidden="1" customWidth="1"/>
    <col min="15126" max="15142" width="5.28515625" style="212" customWidth="1"/>
    <col min="15143" max="15353" width="9.140625" style="212"/>
    <col min="15354" max="15354" width="1" style="212" customWidth="1"/>
    <col min="15355" max="15355" width="2.42578125" style="212" customWidth="1"/>
    <col min="15356" max="15356" width="2" style="212" customWidth="1"/>
    <col min="15357" max="15357" width="24.42578125" style="212" customWidth="1"/>
    <col min="15358" max="15360" width="3.85546875" style="212" customWidth="1"/>
    <col min="15361" max="15361" width="4" style="212" customWidth="1"/>
    <col min="15362" max="15362" width="4.140625" style="212" customWidth="1"/>
    <col min="15363" max="15365" width="3.85546875" style="212" customWidth="1"/>
    <col min="15366" max="15367" width="4.140625" style="212" customWidth="1"/>
    <col min="15368" max="15371" width="3.85546875" style="212" customWidth="1"/>
    <col min="15372" max="15372" width="4.28515625" style="212" customWidth="1"/>
    <col min="15373" max="15373" width="4.140625" style="212" customWidth="1"/>
    <col min="15374" max="15375" width="3.85546875" style="212" customWidth="1"/>
    <col min="15376" max="15376" width="2.5703125" style="212" customWidth="1"/>
    <col min="15377" max="15377" width="1" style="212" customWidth="1"/>
    <col min="15378" max="15381" width="0" style="212" hidden="1" customWidth="1"/>
    <col min="15382" max="15398" width="5.28515625" style="212" customWidth="1"/>
    <col min="15399" max="15609" width="9.140625" style="212"/>
    <col min="15610" max="15610" width="1" style="212" customWidth="1"/>
    <col min="15611" max="15611" width="2.42578125" style="212" customWidth="1"/>
    <col min="15612" max="15612" width="2" style="212" customWidth="1"/>
    <col min="15613" max="15613" width="24.42578125" style="212" customWidth="1"/>
    <col min="15614" max="15616" width="3.85546875" style="212" customWidth="1"/>
    <col min="15617" max="15617" width="4" style="212" customWidth="1"/>
    <col min="15618" max="15618" width="4.140625" style="212" customWidth="1"/>
    <col min="15619" max="15621" width="3.85546875" style="212" customWidth="1"/>
    <col min="15622" max="15623" width="4.140625" style="212" customWidth="1"/>
    <col min="15624" max="15627" width="3.85546875" style="212" customWidth="1"/>
    <col min="15628" max="15628" width="4.28515625" style="212" customWidth="1"/>
    <col min="15629" max="15629" width="4.140625" style="212" customWidth="1"/>
    <col min="15630" max="15631" width="3.85546875" style="212" customWidth="1"/>
    <col min="15632" max="15632" width="2.5703125" style="212" customWidth="1"/>
    <col min="15633" max="15633" width="1" style="212" customWidth="1"/>
    <col min="15634" max="15637" width="0" style="212" hidden="1" customWidth="1"/>
    <col min="15638" max="15654" width="5.28515625" style="212" customWidth="1"/>
    <col min="15655" max="15865" width="9.140625" style="212"/>
    <col min="15866" max="15866" width="1" style="212" customWidth="1"/>
    <col min="15867" max="15867" width="2.42578125" style="212" customWidth="1"/>
    <col min="15868" max="15868" width="2" style="212" customWidth="1"/>
    <col min="15869" max="15869" width="24.42578125" style="212" customWidth="1"/>
    <col min="15870" max="15872" width="3.85546875" style="212" customWidth="1"/>
    <col min="15873" max="15873" width="4" style="212" customWidth="1"/>
    <col min="15874" max="15874" width="4.140625" style="212" customWidth="1"/>
    <col min="15875" max="15877" width="3.85546875" style="212" customWidth="1"/>
    <col min="15878" max="15879" width="4.140625" style="212" customWidth="1"/>
    <col min="15880" max="15883" width="3.85546875" style="212" customWidth="1"/>
    <col min="15884" max="15884" width="4.28515625" style="212" customWidth="1"/>
    <col min="15885" max="15885" width="4.140625" style="212" customWidth="1"/>
    <col min="15886" max="15887" width="3.85546875" style="212" customWidth="1"/>
    <col min="15888" max="15888" width="2.5703125" style="212" customWidth="1"/>
    <col min="15889" max="15889" width="1" style="212" customWidth="1"/>
    <col min="15890" max="15893" width="0" style="212" hidden="1" customWidth="1"/>
    <col min="15894" max="15910" width="5.28515625" style="212" customWidth="1"/>
    <col min="15911" max="16121" width="9.140625" style="212"/>
    <col min="16122" max="16122" width="1" style="212" customWidth="1"/>
    <col min="16123" max="16123" width="2.42578125" style="212" customWidth="1"/>
    <col min="16124" max="16124" width="2" style="212" customWidth="1"/>
    <col min="16125" max="16125" width="24.42578125" style="212" customWidth="1"/>
    <col min="16126" max="16128" width="3.85546875" style="212" customWidth="1"/>
    <col min="16129" max="16129" width="4" style="212" customWidth="1"/>
    <col min="16130" max="16130" width="4.140625" style="212" customWidth="1"/>
    <col min="16131" max="16133" width="3.85546875" style="212" customWidth="1"/>
    <col min="16134" max="16135" width="4.140625" style="212" customWidth="1"/>
    <col min="16136" max="16139" width="3.85546875" style="212" customWidth="1"/>
    <col min="16140" max="16140" width="4.28515625" style="212" customWidth="1"/>
    <col min="16141" max="16141" width="4.140625" style="212" customWidth="1"/>
    <col min="16142" max="16143" width="3.85546875" style="212" customWidth="1"/>
    <col min="16144" max="16144" width="2.5703125" style="212" customWidth="1"/>
    <col min="16145" max="16145" width="1" style="212" customWidth="1"/>
    <col min="16146" max="16149" width="0" style="212" hidden="1" customWidth="1"/>
    <col min="16150" max="16166" width="5.28515625" style="212" customWidth="1"/>
    <col min="16167" max="16384" width="9.140625" style="212"/>
  </cols>
  <sheetData>
    <row r="1" spans="1:52" ht="13.5" customHeight="1">
      <c r="A1" s="211"/>
      <c r="B1" s="1252" t="s">
        <v>437</v>
      </c>
      <c r="C1" s="1252"/>
      <c r="D1" s="1252"/>
      <c r="E1" s="1252"/>
      <c r="F1" s="1252"/>
      <c r="G1" s="1252"/>
      <c r="H1" s="284"/>
      <c r="I1" s="284"/>
      <c r="J1" s="284"/>
      <c r="K1" s="284"/>
      <c r="L1" s="284"/>
      <c r="M1" s="284"/>
      <c r="N1" s="284"/>
      <c r="O1" s="284"/>
      <c r="P1" s="284"/>
      <c r="Q1" s="284"/>
      <c r="R1" s="284"/>
      <c r="S1" s="284"/>
      <c r="T1" s="284"/>
      <c r="U1" s="284"/>
      <c r="V1" s="284"/>
      <c r="W1" s="284"/>
      <c r="X1" s="284"/>
    </row>
    <row r="2" spans="1:52" ht="6" customHeight="1">
      <c r="A2" s="211"/>
      <c r="B2" s="209"/>
      <c r="C2" s="209"/>
      <c r="D2" s="209"/>
      <c r="E2" s="209"/>
      <c r="F2" s="209"/>
      <c r="G2" s="209"/>
      <c r="H2" s="209"/>
      <c r="I2" s="209"/>
      <c r="J2" s="209"/>
      <c r="K2" s="209"/>
      <c r="L2" s="209"/>
      <c r="M2" s="209"/>
      <c r="N2" s="209"/>
      <c r="O2" s="209"/>
      <c r="P2" s="209"/>
      <c r="Q2" s="209"/>
      <c r="R2" s="209"/>
      <c r="S2" s="209"/>
      <c r="T2" s="209"/>
      <c r="U2" s="209"/>
      <c r="V2" s="209"/>
      <c r="W2" s="209"/>
      <c r="X2" s="285"/>
      <c r="Y2" s="213"/>
    </row>
    <row r="3" spans="1:52" ht="10.5" customHeight="1" thickBot="1">
      <c r="A3" s="211"/>
      <c r="B3" s="213"/>
      <c r="C3" s="213"/>
      <c r="D3" s="213"/>
      <c r="E3" s="213"/>
      <c r="F3" s="213"/>
      <c r="G3" s="213"/>
      <c r="H3" s="213"/>
      <c r="I3" s="213"/>
      <c r="J3" s="213"/>
      <c r="K3" s="213"/>
      <c r="L3" s="213"/>
      <c r="M3" s="213"/>
      <c r="N3" s="213"/>
      <c r="O3" s="213"/>
      <c r="P3" s="213"/>
      <c r="Q3" s="213"/>
      <c r="R3" s="213"/>
      <c r="S3" s="213"/>
      <c r="T3" s="213"/>
      <c r="U3" s="213"/>
      <c r="V3" s="1630" t="s">
        <v>70</v>
      </c>
      <c r="W3" s="1630"/>
      <c r="X3" s="286"/>
      <c r="Y3" s="213"/>
    </row>
    <row r="4" spans="1:52" s="251" customFormat="1" ht="13.5" thickBot="1">
      <c r="A4" s="250"/>
      <c r="B4" s="214"/>
      <c r="C4" s="1049" t="s">
        <v>470</v>
      </c>
      <c r="D4" s="1050"/>
      <c r="E4" s="1050"/>
      <c r="F4" s="1050"/>
      <c r="G4" s="1050"/>
      <c r="H4" s="1050"/>
      <c r="I4" s="1050"/>
      <c r="J4" s="1050"/>
      <c r="K4" s="1050"/>
      <c r="L4" s="1050"/>
      <c r="M4" s="1050"/>
      <c r="N4" s="1050"/>
      <c r="O4" s="1050"/>
      <c r="P4" s="1050"/>
      <c r="Q4" s="1050"/>
      <c r="R4" s="1050"/>
      <c r="S4" s="1050"/>
      <c r="T4" s="1050"/>
      <c r="U4" s="1050"/>
      <c r="V4" s="1050"/>
      <c r="W4" s="455"/>
      <c r="X4" s="286"/>
      <c r="Y4" s="1255"/>
      <c r="Z4" s="1256"/>
      <c r="AA4" s="1256"/>
      <c r="AB4" s="1257"/>
      <c r="AC4" s="1257"/>
      <c r="AD4" s="1257"/>
      <c r="AE4" s="1257"/>
      <c r="AF4" s="1257"/>
      <c r="AG4" s="1257"/>
      <c r="AH4" s="1257"/>
      <c r="AI4" s="1257"/>
      <c r="AJ4" s="1257"/>
      <c r="AK4" s="1257"/>
      <c r="AL4" s="1257"/>
      <c r="AM4" s="1257"/>
      <c r="AN4" s="1257"/>
      <c r="AO4" s="1257"/>
      <c r="AP4" s="1257"/>
      <c r="AQ4" s="1257"/>
      <c r="AR4" s="1257"/>
      <c r="AS4" s="1257"/>
      <c r="AT4" s="1257"/>
      <c r="AU4" s="1257"/>
      <c r="AV4" s="1257"/>
      <c r="AW4" s="1257"/>
      <c r="AX4" s="1257"/>
      <c r="AY4" s="1257"/>
      <c r="AZ4" s="1257"/>
    </row>
    <row r="5" spans="1:52" s="251" customFormat="1" ht="3" customHeight="1">
      <c r="A5" s="250"/>
      <c r="B5" s="214"/>
      <c r="C5" s="252"/>
      <c r="D5" s="252"/>
      <c r="E5" s="252"/>
      <c r="F5" s="252"/>
      <c r="G5" s="252"/>
      <c r="H5" s="252"/>
      <c r="I5" s="252"/>
      <c r="J5" s="252"/>
      <c r="K5" s="252"/>
      <c r="L5" s="252"/>
      <c r="M5" s="252"/>
      <c r="N5" s="252"/>
      <c r="O5" s="252"/>
      <c r="P5" s="252"/>
      <c r="Q5" s="252"/>
      <c r="R5" s="252"/>
      <c r="S5" s="252"/>
      <c r="T5" s="252"/>
      <c r="U5" s="252"/>
      <c r="V5" s="252"/>
      <c r="W5" s="1258"/>
      <c r="X5" s="286"/>
      <c r="Y5" s="1255"/>
      <c r="Z5" s="1257"/>
      <c r="AA5" s="1257"/>
      <c r="AB5" s="1257"/>
      <c r="AC5" s="1257"/>
      <c r="AD5" s="1257"/>
      <c r="AE5" s="1257"/>
      <c r="AF5" s="1257"/>
      <c r="AG5" s="1257"/>
      <c r="AH5" s="1257"/>
      <c r="AI5" s="1257"/>
      <c r="AJ5" s="1257"/>
      <c r="AK5" s="1257"/>
      <c r="AL5" s="1257"/>
      <c r="AM5" s="1257"/>
      <c r="AN5" s="1257"/>
      <c r="AO5" s="1257"/>
      <c r="AP5" s="1257"/>
      <c r="AQ5" s="1257"/>
      <c r="AR5" s="1257"/>
      <c r="AS5" s="1257"/>
      <c r="AT5" s="1257"/>
      <c r="AU5" s="1257"/>
      <c r="AV5" s="1257"/>
      <c r="AW5" s="1257"/>
      <c r="AX5" s="1257"/>
      <c r="AY5" s="1257"/>
      <c r="AZ5" s="1257"/>
    </row>
    <row r="6" spans="1:52" s="251" customFormat="1" ht="29.25" customHeight="1">
      <c r="A6" s="250"/>
      <c r="B6" s="253"/>
      <c r="C6" s="1631">
        <v>2013</v>
      </c>
      <c r="D6" s="1632"/>
      <c r="E6" s="1259"/>
      <c r="F6" s="1260" t="s">
        <v>62</v>
      </c>
      <c r="G6" s="1260" t="s">
        <v>55</v>
      </c>
      <c r="H6" s="1260" t="s">
        <v>64</v>
      </c>
      <c r="I6" s="1260" t="s">
        <v>471</v>
      </c>
      <c r="J6" s="1260" t="s">
        <v>75</v>
      </c>
      <c r="K6" s="1260" t="s">
        <v>472</v>
      </c>
      <c r="L6" s="1260" t="s">
        <v>56</v>
      </c>
      <c r="M6" s="1260" t="s">
        <v>74</v>
      </c>
      <c r="N6" s="1260" t="s">
        <v>76</v>
      </c>
      <c r="O6" s="1260" t="s">
        <v>60</v>
      </c>
      <c r="P6" s="1260" t="s">
        <v>59</v>
      </c>
      <c r="Q6" s="1260" t="s">
        <v>473</v>
      </c>
      <c r="R6" s="1260" t="s">
        <v>63</v>
      </c>
      <c r="S6" s="1260" t="s">
        <v>474</v>
      </c>
      <c r="T6" s="1260" t="s">
        <v>58</v>
      </c>
      <c r="U6" s="1260" t="s">
        <v>475</v>
      </c>
      <c r="V6" s="1260" t="s">
        <v>67</v>
      </c>
      <c r="W6" s="1260" t="s">
        <v>77</v>
      </c>
      <c r="X6" s="286"/>
      <c r="Y6" s="1255"/>
      <c r="Z6" s="1257"/>
      <c r="AA6" s="1257"/>
      <c r="AB6" s="1257"/>
      <c r="AC6" s="1257"/>
      <c r="AD6" s="1257"/>
      <c r="AE6" s="1257"/>
      <c r="AF6" s="1257"/>
      <c r="AG6" s="1257"/>
      <c r="AH6" s="1257"/>
      <c r="AI6" s="1257"/>
      <c r="AJ6" s="1257"/>
      <c r="AK6" s="1257"/>
      <c r="AL6" s="1257"/>
      <c r="AM6" s="1257"/>
      <c r="AN6" s="1257"/>
      <c r="AO6" s="1257"/>
      <c r="AP6" s="1257"/>
      <c r="AQ6" s="1257"/>
      <c r="AR6" s="1257"/>
      <c r="AS6" s="1257"/>
      <c r="AT6" s="1257"/>
      <c r="AU6" s="1257"/>
      <c r="AV6" s="1257"/>
      <c r="AW6" s="1257"/>
      <c r="AX6" s="1257"/>
      <c r="AY6" s="1257"/>
      <c r="AZ6" s="1257"/>
    </row>
    <row r="7" spans="1:52" s="251" customFormat="1" ht="3" customHeight="1">
      <c r="A7" s="250"/>
      <c r="B7" s="214"/>
      <c r="C7" s="1261"/>
      <c r="D7" s="1261"/>
      <c r="E7" s="1261"/>
      <c r="F7" s="1262"/>
      <c r="G7" s="1262"/>
      <c r="H7" s="1262"/>
      <c r="I7" s="1262"/>
      <c r="J7" s="1262"/>
      <c r="K7" s="1262"/>
      <c r="L7" s="1262"/>
      <c r="M7" s="1262"/>
      <c r="N7" s="1262"/>
      <c r="O7" s="1262"/>
      <c r="P7" s="1262"/>
      <c r="Q7" s="1262"/>
      <c r="R7" s="1262"/>
      <c r="S7" s="1262"/>
      <c r="T7" s="1262"/>
      <c r="U7" s="1262"/>
      <c r="V7" s="1262"/>
      <c r="W7" s="1262"/>
      <c r="X7" s="286"/>
      <c r="Y7" s="1255"/>
      <c r="Z7" s="1257"/>
      <c r="AA7" s="1257"/>
      <c r="AB7" s="1257"/>
      <c r="AC7" s="1257"/>
      <c r="AD7" s="1257"/>
      <c r="AE7" s="1257"/>
      <c r="AF7" s="1257"/>
      <c r="AG7" s="1257"/>
      <c r="AH7" s="1257"/>
      <c r="AI7" s="1257"/>
      <c r="AJ7" s="1257"/>
      <c r="AK7" s="1257"/>
      <c r="AL7" s="1257"/>
      <c r="AM7" s="1257"/>
      <c r="AN7" s="1257"/>
      <c r="AO7" s="1257"/>
      <c r="AP7" s="1257"/>
      <c r="AQ7" s="1257"/>
      <c r="AR7" s="1257"/>
      <c r="AS7" s="1257"/>
      <c r="AT7" s="1257"/>
      <c r="AU7" s="1257"/>
      <c r="AV7" s="1257"/>
      <c r="AW7" s="1257"/>
      <c r="AX7" s="1257"/>
      <c r="AY7" s="1257"/>
      <c r="AZ7" s="1257"/>
    </row>
    <row r="8" spans="1:52" s="1270" customFormat="1" ht="15" customHeight="1">
      <c r="A8" s="1263"/>
      <c r="B8" s="1264"/>
      <c r="C8" s="1265" t="s">
        <v>68</v>
      </c>
      <c r="D8" s="1265"/>
      <c r="E8" s="1265"/>
      <c r="F8" s="1472">
        <v>814.32212032682708</v>
      </c>
      <c r="G8" s="1472">
        <v>768.28900669994198</v>
      </c>
      <c r="H8" s="1472">
        <v>732.12397412125608</v>
      </c>
      <c r="I8" s="1472">
        <v>715.55134097035011</v>
      </c>
      <c r="J8" s="1472">
        <v>714.41865989236715</v>
      </c>
      <c r="K8" s="1472">
        <v>816.6465485115051</v>
      </c>
      <c r="L8" s="1472">
        <v>789.16583271994693</v>
      </c>
      <c r="M8" s="1472">
        <v>785.86960122626203</v>
      </c>
      <c r="N8" s="1472">
        <v>689.493036023797</v>
      </c>
      <c r="O8" s="1472">
        <v>788.75951120712898</v>
      </c>
      <c r="P8" s="1472">
        <v>1160.86936374842</v>
      </c>
      <c r="Q8" s="1472">
        <v>750.1532035595111</v>
      </c>
      <c r="R8" s="1472">
        <v>870.78390462603909</v>
      </c>
      <c r="S8" s="1472">
        <v>783.970542908673</v>
      </c>
      <c r="T8" s="1472">
        <v>951.47682952332502</v>
      </c>
      <c r="U8" s="1472">
        <v>726.57026737386104</v>
      </c>
      <c r="V8" s="1472">
        <v>737.07910256985201</v>
      </c>
      <c r="W8" s="1472">
        <v>733.97896127571005</v>
      </c>
      <c r="X8" s="1267"/>
      <c r="Y8" s="1268"/>
      <c r="Z8" s="1269"/>
      <c r="AA8" s="1269"/>
      <c r="AB8" s="1269"/>
      <c r="AC8" s="1269"/>
      <c r="AD8" s="1269"/>
      <c r="AE8" s="1269"/>
      <c r="AF8" s="1269"/>
      <c r="AG8" s="1269"/>
      <c r="AH8" s="1269"/>
      <c r="AI8" s="1269"/>
      <c r="AJ8" s="1269"/>
      <c r="AK8" s="1269"/>
      <c r="AL8" s="1269"/>
      <c r="AM8" s="1269"/>
      <c r="AN8" s="1269"/>
      <c r="AO8" s="1269"/>
      <c r="AP8" s="1269"/>
      <c r="AQ8" s="1269"/>
      <c r="AR8" s="1269"/>
      <c r="AS8" s="1269"/>
      <c r="AT8" s="1269"/>
      <c r="AU8" s="1269"/>
      <c r="AV8" s="1269"/>
      <c r="AW8" s="1269"/>
      <c r="AX8" s="1269"/>
      <c r="AY8" s="1269"/>
      <c r="AZ8" s="1269"/>
    </row>
    <row r="9" spans="1:52" s="1278" customFormat="1" ht="27">
      <c r="A9" s="1271"/>
      <c r="B9" s="1272"/>
      <c r="C9" s="1273">
        <v>1</v>
      </c>
      <c r="D9" s="1274" t="s">
        <v>476</v>
      </c>
      <c r="E9" s="1274"/>
      <c r="F9" s="1472">
        <v>1857.1440749922499</v>
      </c>
      <c r="G9" s="1472">
        <v>1209.5062970296999</v>
      </c>
      <c r="H9" s="1472">
        <v>1429.1587106130501</v>
      </c>
      <c r="I9" s="1472">
        <v>1098.6589121338902</v>
      </c>
      <c r="J9" s="1472">
        <v>1357.38381909548</v>
      </c>
      <c r="K9" s="1472">
        <v>1515.90500948767</v>
      </c>
      <c r="L9" s="1472">
        <v>1558.8234339948201</v>
      </c>
      <c r="M9" s="1472">
        <v>1424.7313615912901</v>
      </c>
      <c r="N9" s="1472">
        <v>1052.6494853593601</v>
      </c>
      <c r="O9" s="1472">
        <v>1384.90406130268</v>
      </c>
      <c r="P9" s="1472">
        <v>2910.0084442009702</v>
      </c>
      <c r="Q9" s="1472">
        <v>1446.22142465753</v>
      </c>
      <c r="R9" s="1472">
        <v>1937.0309605545503</v>
      </c>
      <c r="S9" s="1472">
        <v>1506.48911809582</v>
      </c>
      <c r="T9" s="1472">
        <v>1940.8821507064401</v>
      </c>
      <c r="U9" s="1472">
        <v>1323.1063326516701</v>
      </c>
      <c r="V9" s="1472">
        <v>1208.0354891304298</v>
      </c>
      <c r="W9" s="1472">
        <v>1391.7436776859499</v>
      </c>
      <c r="X9" s="1275"/>
      <c r="Y9" s="1276"/>
      <c r="Z9" s="1277"/>
      <c r="AA9" s="1277"/>
      <c r="AB9" s="1277"/>
      <c r="AC9" s="1277"/>
      <c r="AD9" s="1277"/>
      <c r="AE9" s="1277"/>
      <c r="AF9" s="1277"/>
      <c r="AG9" s="1277"/>
      <c r="AH9" s="1277"/>
      <c r="AI9" s="1277"/>
      <c r="AJ9" s="1277"/>
      <c r="AK9" s="1277"/>
      <c r="AL9" s="1277"/>
      <c r="AM9" s="1277"/>
      <c r="AN9" s="1277"/>
      <c r="AO9" s="1277"/>
      <c r="AP9" s="1277"/>
      <c r="AQ9" s="1277"/>
      <c r="AR9" s="1277"/>
      <c r="AS9" s="1277"/>
      <c r="AT9" s="1277"/>
      <c r="AU9" s="1277"/>
      <c r="AV9" s="1277"/>
      <c r="AW9" s="1277"/>
      <c r="AX9" s="1277"/>
      <c r="AY9" s="1277"/>
      <c r="AZ9" s="1277"/>
    </row>
    <row r="10" spans="1:52" s="1285" customFormat="1" ht="27">
      <c r="A10" s="1279"/>
      <c r="B10" s="1469"/>
      <c r="C10" s="1281">
        <v>11</v>
      </c>
      <c r="D10" s="1470" t="s">
        <v>477</v>
      </c>
      <c r="E10" s="1470"/>
      <c r="F10" s="1473">
        <v>2542.5114270270305</v>
      </c>
      <c r="G10" s="1473">
        <v>1191.44457142857</v>
      </c>
      <c r="H10" s="1473">
        <v>1656.3489239965802</v>
      </c>
      <c r="I10" s="1473">
        <v>1532.7186666666703</v>
      </c>
      <c r="J10" s="1473">
        <v>1879.95457943925</v>
      </c>
      <c r="K10" s="1473">
        <v>1977.65375328084</v>
      </c>
      <c r="L10" s="1473">
        <v>1953.9282608695701</v>
      </c>
      <c r="M10" s="1473">
        <v>1564.5416457680301</v>
      </c>
      <c r="N10" s="1473">
        <v>1154.2230409356698</v>
      </c>
      <c r="O10" s="1473">
        <v>1556.5343263965001</v>
      </c>
      <c r="P10" s="1473">
        <v>4574.66799808429</v>
      </c>
      <c r="Q10" s="1473">
        <v>1552.04978723404</v>
      </c>
      <c r="R10" s="1473">
        <v>2454.2483446307506</v>
      </c>
      <c r="S10" s="1473">
        <v>2011.3289721627402</v>
      </c>
      <c r="T10" s="1473">
        <v>3032.4968275862107</v>
      </c>
      <c r="U10" s="1473">
        <v>1670.7807303370801</v>
      </c>
      <c r="V10" s="1473">
        <v>1454.1690990991001</v>
      </c>
      <c r="W10" s="1473">
        <v>1762.40552795031</v>
      </c>
      <c r="X10" s="1471"/>
      <c r="Y10" s="1283"/>
      <c r="Z10" s="1284"/>
      <c r="AA10" s="1284"/>
      <c r="AB10" s="1284"/>
      <c r="AC10" s="1284"/>
      <c r="AD10" s="1284"/>
      <c r="AE10" s="1284"/>
      <c r="AF10" s="1284"/>
      <c r="AG10" s="1284"/>
      <c r="AH10" s="1284"/>
      <c r="AI10" s="1284"/>
      <c r="AJ10" s="1284"/>
      <c r="AK10" s="1284"/>
      <c r="AL10" s="1284"/>
      <c r="AM10" s="1284"/>
      <c r="AN10" s="1284"/>
      <c r="AO10" s="1284"/>
      <c r="AP10" s="1284"/>
      <c r="AQ10" s="1284"/>
      <c r="AR10" s="1284"/>
      <c r="AS10" s="1284"/>
      <c r="AT10" s="1284"/>
      <c r="AU10" s="1284"/>
      <c r="AV10" s="1284"/>
      <c r="AW10" s="1284"/>
      <c r="AX10" s="1284"/>
      <c r="AY10" s="1284"/>
      <c r="AZ10" s="1284"/>
    </row>
    <row r="11" spans="1:52" s="1285" customFormat="1">
      <c r="A11" s="1279"/>
      <c r="B11" s="1280"/>
      <c r="C11" s="1281">
        <v>12</v>
      </c>
      <c r="D11" s="1282" t="s">
        <v>478</v>
      </c>
      <c r="E11" s="1282"/>
      <c r="F11" s="1474">
        <v>2128.4239826619105</v>
      </c>
      <c r="G11" s="1474">
        <v>1417.0509313725499</v>
      </c>
      <c r="H11" s="1474">
        <v>1650.0163463368199</v>
      </c>
      <c r="I11" s="1474">
        <v>1178.9482945736402</v>
      </c>
      <c r="J11" s="1474">
        <v>1436.7520833333301</v>
      </c>
      <c r="K11" s="1474">
        <v>1837.9284108527102</v>
      </c>
      <c r="L11" s="1474">
        <v>1957.48722727273</v>
      </c>
      <c r="M11" s="1474">
        <v>1690.6334759358301</v>
      </c>
      <c r="N11" s="1474">
        <v>1200.7276000000002</v>
      </c>
      <c r="O11" s="1474">
        <v>1621.6593955095</v>
      </c>
      <c r="P11" s="1474">
        <v>3031.6247412636803</v>
      </c>
      <c r="Q11" s="1474">
        <v>1575.3060795454498</v>
      </c>
      <c r="R11" s="1474">
        <v>2054.3704810449199</v>
      </c>
      <c r="S11" s="1474">
        <v>1797.8913538873999</v>
      </c>
      <c r="T11" s="1474">
        <v>2203.8533707865204</v>
      </c>
      <c r="U11" s="1474">
        <v>1651.77712460064</v>
      </c>
      <c r="V11" s="1474">
        <v>1443.1391025641001</v>
      </c>
      <c r="W11" s="1474">
        <v>1604.99273356401</v>
      </c>
      <c r="X11" s="286"/>
      <c r="Y11" s="1283"/>
      <c r="Z11" s="1284"/>
      <c r="AA11" s="1284"/>
      <c r="AB11" s="1284"/>
      <c r="AC11" s="1284"/>
      <c r="AD11" s="1284"/>
      <c r="AE11" s="1284"/>
      <c r="AF11" s="1284"/>
      <c r="AG11" s="1284"/>
      <c r="AH11" s="1284"/>
      <c r="AI11" s="1284"/>
      <c r="AJ11" s="1284"/>
      <c r="AK11" s="1284"/>
      <c r="AL11" s="1284"/>
      <c r="AM11" s="1284"/>
      <c r="AN11" s="1284"/>
      <c r="AO11" s="1284"/>
      <c r="AP11" s="1284"/>
      <c r="AQ11" s="1284"/>
      <c r="AR11" s="1284"/>
      <c r="AS11" s="1284"/>
      <c r="AT11" s="1284"/>
      <c r="AU11" s="1284"/>
      <c r="AV11" s="1284"/>
      <c r="AW11" s="1284"/>
      <c r="AX11" s="1284"/>
      <c r="AY11" s="1284"/>
      <c r="AZ11" s="1284"/>
    </row>
    <row r="12" spans="1:52" s="1285" customFormat="1">
      <c r="A12" s="1279"/>
      <c r="B12" s="1280"/>
      <c r="C12" s="1281">
        <v>13</v>
      </c>
      <c r="D12" s="1282" t="s">
        <v>479</v>
      </c>
      <c r="E12" s="1282"/>
      <c r="F12" s="1474">
        <v>1922.0737142857101</v>
      </c>
      <c r="G12" s="1474">
        <v>1487.72978723404</v>
      </c>
      <c r="H12" s="1474">
        <v>1575.5764627930703</v>
      </c>
      <c r="I12" s="1474">
        <v>1303.01102439024</v>
      </c>
      <c r="J12" s="1474">
        <v>1466.6895527156501</v>
      </c>
      <c r="K12" s="1474">
        <v>1675.3813584474901</v>
      </c>
      <c r="L12" s="1474">
        <v>1813.0548831168801</v>
      </c>
      <c r="M12" s="1474">
        <v>1547.8304833141499</v>
      </c>
      <c r="N12" s="1474">
        <v>1202.30896551724</v>
      </c>
      <c r="O12" s="1474">
        <v>1549.2611016949202</v>
      </c>
      <c r="P12" s="1474">
        <v>2624.4621923519303</v>
      </c>
      <c r="Q12" s="1474">
        <v>1879.09543378995</v>
      </c>
      <c r="R12" s="1474">
        <v>1973.9598246029902</v>
      </c>
      <c r="S12" s="1474">
        <v>1653.8066482300901</v>
      </c>
      <c r="T12" s="1474">
        <v>2018.1181988590101</v>
      </c>
      <c r="U12" s="1474">
        <v>1514.9067848699801</v>
      </c>
      <c r="V12" s="1474">
        <v>1382.61124223602</v>
      </c>
      <c r="W12" s="1474">
        <v>1588.0410699001402</v>
      </c>
      <c r="X12" s="286"/>
      <c r="Y12" s="1283"/>
      <c r="Z12" s="1284"/>
      <c r="AA12" s="1284"/>
      <c r="AB12" s="1284"/>
      <c r="AC12" s="1284"/>
      <c r="AD12" s="1284"/>
      <c r="AE12" s="1284"/>
      <c r="AF12" s="1284"/>
      <c r="AG12" s="1284"/>
      <c r="AH12" s="1284"/>
      <c r="AI12" s="1284"/>
      <c r="AJ12" s="1284"/>
      <c r="AK12" s="1284"/>
      <c r="AL12" s="1284"/>
      <c r="AM12" s="1284"/>
      <c r="AN12" s="1284"/>
      <c r="AO12" s="1284"/>
      <c r="AP12" s="1284"/>
      <c r="AQ12" s="1284"/>
      <c r="AR12" s="1284"/>
      <c r="AS12" s="1284"/>
      <c r="AT12" s="1284"/>
      <c r="AU12" s="1284"/>
      <c r="AV12" s="1284"/>
      <c r="AW12" s="1284"/>
      <c r="AX12" s="1284"/>
      <c r="AY12" s="1284"/>
      <c r="AZ12" s="1284"/>
    </row>
    <row r="13" spans="1:52" s="1285" customFormat="1">
      <c r="A13" s="1279"/>
      <c r="B13" s="1280"/>
      <c r="C13" s="1281">
        <v>14</v>
      </c>
      <c r="D13" s="1470" t="s">
        <v>480</v>
      </c>
      <c r="E13" s="1470"/>
      <c r="F13" s="1473">
        <v>1106.1871687098701</v>
      </c>
      <c r="G13" s="1473">
        <v>901.51283854166707</v>
      </c>
      <c r="H13" s="1473">
        <v>996.15695744680909</v>
      </c>
      <c r="I13" s="1473">
        <v>787.00399317406107</v>
      </c>
      <c r="J13" s="1473">
        <v>1000.21022508039</v>
      </c>
      <c r="K13" s="1473">
        <v>1016.4587975243101</v>
      </c>
      <c r="L13" s="1473">
        <v>981.63687500000003</v>
      </c>
      <c r="M13" s="1473">
        <v>1174.9893206064</v>
      </c>
      <c r="N13" s="1473">
        <v>775.197493333333</v>
      </c>
      <c r="O13" s="1473">
        <v>1001.98964800923</v>
      </c>
      <c r="P13" s="1473">
        <v>1903.98356197353</v>
      </c>
      <c r="Q13" s="1473">
        <v>917.31614107883797</v>
      </c>
      <c r="R13" s="1473">
        <v>1456.7724584785701</v>
      </c>
      <c r="S13" s="1473">
        <v>1001.03969827586</v>
      </c>
      <c r="T13" s="1473">
        <v>1190.1230583214799</v>
      </c>
      <c r="U13" s="1473">
        <v>878.456075949367</v>
      </c>
      <c r="V13" s="1473">
        <v>890.99093821510303</v>
      </c>
      <c r="W13" s="1473">
        <v>927.50003663003702</v>
      </c>
      <c r="X13" s="286"/>
      <c r="Y13" s="1283"/>
      <c r="Z13" s="1286"/>
      <c r="AA13" s="1286"/>
      <c r="AB13" s="1286"/>
      <c r="AC13" s="1286"/>
      <c r="AD13" s="1286"/>
      <c r="AE13" s="1286"/>
      <c r="AF13" s="1286"/>
      <c r="AG13" s="1284"/>
      <c r="AH13" s="1284"/>
      <c r="AI13" s="1284"/>
      <c r="AJ13" s="1284"/>
      <c r="AK13" s="1284"/>
      <c r="AL13" s="1284"/>
      <c r="AM13" s="1284"/>
      <c r="AN13" s="1284"/>
      <c r="AO13" s="1284"/>
      <c r="AP13" s="1284"/>
      <c r="AQ13" s="1284"/>
      <c r="AR13" s="1284"/>
      <c r="AS13" s="1284"/>
      <c r="AT13" s="1284"/>
      <c r="AU13" s="1284"/>
      <c r="AV13" s="1284"/>
      <c r="AW13" s="1284"/>
      <c r="AX13" s="1284"/>
      <c r="AY13" s="1284"/>
      <c r="AZ13" s="1284"/>
    </row>
    <row r="14" spans="1:52" s="1285" customFormat="1">
      <c r="A14" s="1279"/>
      <c r="B14" s="1280"/>
      <c r="C14" s="1273">
        <v>2</v>
      </c>
      <c r="D14" s="1274" t="s">
        <v>481</v>
      </c>
      <c r="E14" s="1274"/>
      <c r="F14" s="1472">
        <v>1419.1286911089098</v>
      </c>
      <c r="G14" s="1472">
        <v>1445.9251224944301</v>
      </c>
      <c r="H14" s="1472">
        <v>1356.2440539887202</v>
      </c>
      <c r="I14" s="1472">
        <v>1263.8510339622601</v>
      </c>
      <c r="J14" s="1472">
        <v>1261.16754784157</v>
      </c>
      <c r="K14" s="1472">
        <v>1424.0434511354902</v>
      </c>
      <c r="L14" s="1472">
        <v>1311.7151718830203</v>
      </c>
      <c r="M14" s="1472">
        <v>1267.1282607929502</v>
      </c>
      <c r="N14" s="1472">
        <v>1196.1416415094302</v>
      </c>
      <c r="O14" s="1472">
        <v>1278.7970872297999</v>
      </c>
      <c r="P14" s="1472">
        <v>1760.0094709664099</v>
      </c>
      <c r="Q14" s="1472">
        <v>1272.3877232581001</v>
      </c>
      <c r="R14" s="1472">
        <v>1500.9759052137601</v>
      </c>
      <c r="S14" s="1472">
        <v>1328.67223485555</v>
      </c>
      <c r="T14" s="1472">
        <v>1483.83210963805</v>
      </c>
      <c r="U14" s="1472">
        <v>1327.43077720207</v>
      </c>
      <c r="V14" s="1472">
        <v>1358.5051030186901</v>
      </c>
      <c r="W14" s="1472">
        <v>1285.0938733533601</v>
      </c>
      <c r="X14" s="286"/>
      <c r="Y14" s="1283"/>
      <c r="Z14" s="1286"/>
      <c r="AA14" s="1286"/>
      <c r="AB14" s="1286"/>
      <c r="AC14" s="1286"/>
      <c r="AD14" s="1286"/>
      <c r="AE14" s="1286"/>
      <c r="AF14" s="1286"/>
      <c r="AG14" s="1284"/>
      <c r="AH14" s="1284"/>
      <c r="AI14" s="1284"/>
      <c r="AJ14" s="1284"/>
      <c r="AK14" s="1284"/>
      <c r="AL14" s="1284"/>
      <c r="AM14" s="1284"/>
      <c r="AN14" s="1284"/>
      <c r="AO14" s="1284"/>
      <c r="AP14" s="1284"/>
      <c r="AQ14" s="1284"/>
      <c r="AR14" s="1284"/>
      <c r="AS14" s="1284"/>
      <c r="AT14" s="1284"/>
      <c r="AU14" s="1284"/>
      <c r="AV14" s="1284"/>
      <c r="AW14" s="1284"/>
      <c r="AX14" s="1284"/>
      <c r="AY14" s="1284"/>
      <c r="AZ14" s="1284"/>
    </row>
    <row r="15" spans="1:52" s="1285" customFormat="1" ht="18">
      <c r="A15" s="1279"/>
      <c r="B15" s="1280"/>
      <c r="C15" s="1281">
        <v>21</v>
      </c>
      <c r="D15" s="1282" t="s">
        <v>482</v>
      </c>
      <c r="E15" s="1282"/>
      <c r="F15" s="1474">
        <v>1609.1202838605</v>
      </c>
      <c r="G15" s="1474">
        <v>1659.6449100719399</v>
      </c>
      <c r="H15" s="1474">
        <v>1411.1293547427899</v>
      </c>
      <c r="I15" s="1474">
        <v>1483.9441428571402</v>
      </c>
      <c r="J15" s="1474">
        <v>1193.3989555555602</v>
      </c>
      <c r="K15" s="1474">
        <v>1553.6514889815401</v>
      </c>
      <c r="L15" s="1474">
        <v>1421.3480670103099</v>
      </c>
      <c r="M15" s="1474">
        <v>1413.6462885462602</v>
      </c>
      <c r="N15" s="1474">
        <v>1193.7323333333302</v>
      </c>
      <c r="O15" s="1474">
        <v>1404.6173437499999</v>
      </c>
      <c r="P15" s="1474">
        <v>1989.8376915739302</v>
      </c>
      <c r="Q15" s="1474">
        <v>1379.2198067632901</v>
      </c>
      <c r="R15" s="1474">
        <v>1690.3516392900501</v>
      </c>
      <c r="S15" s="1474">
        <v>1513.1166887966801</v>
      </c>
      <c r="T15" s="1474">
        <v>1922.5537012113102</v>
      </c>
      <c r="U15" s="1474">
        <v>1358.4761395348801</v>
      </c>
      <c r="V15" s="1474">
        <v>1402.6427253668801</v>
      </c>
      <c r="W15" s="1474">
        <v>1401.83513888889</v>
      </c>
      <c r="X15" s="286"/>
      <c r="Y15" s="1283"/>
      <c r="Z15" s="1286"/>
      <c r="AA15" s="1286"/>
      <c r="AB15" s="1286"/>
      <c r="AC15" s="1286"/>
      <c r="AD15" s="1286"/>
      <c r="AE15" s="1286"/>
      <c r="AF15" s="1286"/>
      <c r="AG15" s="1284"/>
      <c r="AH15" s="1284"/>
      <c r="AI15" s="1284"/>
      <c r="AJ15" s="1284"/>
      <c r="AK15" s="1284"/>
      <c r="AL15" s="1284"/>
      <c r="AM15" s="1284"/>
      <c r="AN15" s="1284"/>
      <c r="AO15" s="1284"/>
      <c r="AP15" s="1284"/>
      <c r="AQ15" s="1284"/>
      <c r="AR15" s="1284"/>
      <c r="AS15" s="1284"/>
      <c r="AT15" s="1284"/>
      <c r="AU15" s="1284"/>
      <c r="AV15" s="1284"/>
      <c r="AW15" s="1284"/>
      <c r="AX15" s="1284"/>
      <c r="AY15" s="1284"/>
      <c r="AZ15" s="1284"/>
    </row>
    <row r="16" spans="1:52" s="1285" customFormat="1">
      <c r="A16" s="1279"/>
      <c r="B16" s="1280"/>
      <c r="C16" s="1281">
        <v>22</v>
      </c>
      <c r="D16" s="1282" t="s">
        <v>483</v>
      </c>
      <c r="E16" s="1282"/>
      <c r="F16" s="1474">
        <v>1301.3382481203002</v>
      </c>
      <c r="G16" s="1474">
        <v>1310.9082897862202</v>
      </c>
      <c r="H16" s="1474">
        <v>1354.3128421052602</v>
      </c>
      <c r="I16" s="1474">
        <v>1311.5040211640203</v>
      </c>
      <c r="J16" s="1474">
        <v>1367.43625</v>
      </c>
      <c r="K16" s="1474">
        <v>1452.89110752192</v>
      </c>
      <c r="L16" s="1474">
        <v>1236.1329281768001</v>
      </c>
      <c r="M16" s="1474">
        <v>1273.3999336650102</v>
      </c>
      <c r="N16" s="1474">
        <v>1208.2821917808203</v>
      </c>
      <c r="O16" s="1474">
        <v>1190.3780687397702</v>
      </c>
      <c r="P16" s="1474">
        <v>1562.72778193146</v>
      </c>
      <c r="Q16" s="1474">
        <v>1096.7092592592599</v>
      </c>
      <c r="R16" s="1474">
        <v>1418.30338944147</v>
      </c>
      <c r="S16" s="1474">
        <v>1310.20395313681</v>
      </c>
      <c r="T16" s="1474">
        <v>1290.6354257794301</v>
      </c>
      <c r="U16" s="1474">
        <v>1532.9427461139899</v>
      </c>
      <c r="V16" s="1474">
        <v>1490.85892744479</v>
      </c>
      <c r="W16" s="1474">
        <v>1419.83496744186</v>
      </c>
      <c r="X16" s="286"/>
      <c r="Y16" s="1283"/>
      <c r="Z16" s="1286"/>
      <c r="AA16" s="1286"/>
      <c r="AB16" s="1286"/>
      <c r="AC16" s="1286"/>
      <c r="AD16" s="1286"/>
      <c r="AE16" s="1286"/>
      <c r="AF16" s="1286"/>
      <c r="AG16" s="1284"/>
      <c r="AH16" s="1284"/>
      <c r="AI16" s="1284"/>
      <c r="AJ16" s="1284"/>
      <c r="AK16" s="1284"/>
      <c r="AL16" s="1284"/>
      <c r="AM16" s="1284"/>
      <c r="AN16" s="1284"/>
      <c r="AO16" s="1284"/>
      <c r="AP16" s="1284"/>
      <c r="AQ16" s="1284"/>
      <c r="AR16" s="1284"/>
      <c r="AS16" s="1284"/>
      <c r="AT16" s="1284"/>
      <c r="AU16" s="1284"/>
      <c r="AV16" s="1284"/>
      <c r="AW16" s="1284"/>
      <c r="AX16" s="1284"/>
      <c r="AY16" s="1284"/>
      <c r="AZ16" s="1284"/>
    </row>
    <row r="17" spans="1:52" s="1285" customFormat="1">
      <c r="A17" s="1279"/>
      <c r="B17" s="1280"/>
      <c r="C17" s="1281">
        <v>23</v>
      </c>
      <c r="D17" s="1282" t="s">
        <v>484</v>
      </c>
      <c r="E17" s="1282"/>
      <c r="F17" s="1474">
        <v>1430.5045127353301</v>
      </c>
      <c r="G17" s="1474">
        <v>1429.71378289474</v>
      </c>
      <c r="H17" s="1474">
        <v>1509.141312</v>
      </c>
      <c r="I17" s="1474">
        <v>1279.0709947644002</v>
      </c>
      <c r="J17" s="1474">
        <v>1429.9078552278802</v>
      </c>
      <c r="K17" s="1474">
        <v>1492.6584878487799</v>
      </c>
      <c r="L17" s="1474">
        <v>1360.5050352112701</v>
      </c>
      <c r="M17" s="1474">
        <v>1235.0901766004401</v>
      </c>
      <c r="N17" s="1474">
        <v>1303.6815223880601</v>
      </c>
      <c r="O17" s="1474">
        <v>1479.0592351274802</v>
      </c>
      <c r="P17" s="1474">
        <v>1519.0466022392502</v>
      </c>
      <c r="Q17" s="1474">
        <v>1209.7158152173899</v>
      </c>
      <c r="R17" s="1474">
        <v>1534.9977836360101</v>
      </c>
      <c r="S17" s="1474">
        <v>1417.1354709418802</v>
      </c>
      <c r="T17" s="1474">
        <v>1276.85764050633</v>
      </c>
      <c r="U17" s="1474">
        <v>1384.00479079498</v>
      </c>
      <c r="V17" s="1474">
        <v>1422.5569172932301</v>
      </c>
      <c r="W17" s="1474">
        <v>1235.19399380805</v>
      </c>
      <c r="X17" s="286"/>
      <c r="Y17" s="1283"/>
      <c r="Z17" s="1286"/>
      <c r="AA17" s="1286"/>
      <c r="AB17" s="1286"/>
      <c r="AC17" s="1286"/>
      <c r="AD17" s="1286"/>
      <c r="AE17" s="1286"/>
      <c r="AF17" s="1286"/>
      <c r="AG17" s="1284"/>
      <c r="AH17" s="1284"/>
      <c r="AI17" s="1284"/>
      <c r="AJ17" s="1284"/>
      <c r="AK17" s="1284"/>
      <c r="AL17" s="1284"/>
      <c r="AM17" s="1284"/>
      <c r="AN17" s="1284"/>
      <c r="AO17" s="1284"/>
      <c r="AP17" s="1284"/>
      <c r="AQ17" s="1284"/>
      <c r="AR17" s="1284"/>
      <c r="AS17" s="1284"/>
      <c r="AT17" s="1284"/>
      <c r="AU17" s="1284"/>
      <c r="AV17" s="1284"/>
      <c r="AW17" s="1284"/>
      <c r="AX17" s="1284"/>
      <c r="AY17" s="1284"/>
      <c r="AZ17" s="1284"/>
    </row>
    <row r="18" spans="1:52" s="1285" customFormat="1" ht="18">
      <c r="A18" s="1279"/>
      <c r="B18" s="1280"/>
      <c r="C18" s="1281">
        <v>24</v>
      </c>
      <c r="D18" s="1282" t="s">
        <v>485</v>
      </c>
      <c r="E18" s="1282"/>
      <c r="F18" s="1474">
        <v>1320.41101421801</v>
      </c>
      <c r="G18" s="1474">
        <v>1348.6313242009101</v>
      </c>
      <c r="H18" s="1474">
        <v>1242.9876428228501</v>
      </c>
      <c r="I18" s="1474">
        <v>1053.0959330143498</v>
      </c>
      <c r="J18" s="1474">
        <v>1249.6346504559301</v>
      </c>
      <c r="K18" s="1474">
        <v>1329.65175903614</v>
      </c>
      <c r="L18" s="1474">
        <v>1373.8537815126101</v>
      </c>
      <c r="M18" s="1474">
        <v>1241.40000914913</v>
      </c>
      <c r="N18" s="1474">
        <v>1199.5714979757101</v>
      </c>
      <c r="O18" s="1474">
        <v>1156.1187188020001</v>
      </c>
      <c r="P18" s="1474">
        <v>1837.2823666254101</v>
      </c>
      <c r="Q18" s="1474">
        <v>1463.8601908396899</v>
      </c>
      <c r="R18" s="1474">
        <v>1423.1360391529199</v>
      </c>
      <c r="S18" s="1474">
        <v>1219.3718699999999</v>
      </c>
      <c r="T18" s="1474">
        <v>1559.7692676431402</v>
      </c>
      <c r="U18" s="1474">
        <v>1068.3256091370602</v>
      </c>
      <c r="V18" s="1474">
        <v>1203.78675572519</v>
      </c>
      <c r="W18" s="1474">
        <v>1155.8030749354002</v>
      </c>
      <c r="X18" s="286"/>
      <c r="Y18" s="1283"/>
      <c r="Z18" s="1286"/>
      <c r="AA18" s="1286"/>
      <c r="AB18" s="1286"/>
      <c r="AC18" s="1286"/>
      <c r="AD18" s="1286"/>
      <c r="AE18" s="1286"/>
      <c r="AF18" s="1286"/>
      <c r="AG18" s="1284"/>
      <c r="AH18" s="1284"/>
      <c r="AI18" s="1284"/>
      <c r="AJ18" s="1284"/>
      <c r="AK18" s="1284"/>
      <c r="AL18" s="1284"/>
      <c r="AM18" s="1284"/>
      <c r="AN18" s="1284"/>
      <c r="AO18" s="1284"/>
      <c r="AP18" s="1284"/>
      <c r="AQ18" s="1284"/>
      <c r="AR18" s="1284"/>
      <c r="AS18" s="1284"/>
      <c r="AT18" s="1284"/>
      <c r="AU18" s="1284"/>
      <c r="AV18" s="1284"/>
      <c r="AW18" s="1284"/>
      <c r="AX18" s="1284"/>
      <c r="AY18" s="1284"/>
      <c r="AZ18" s="1284"/>
    </row>
    <row r="19" spans="1:52" s="1285" customFormat="1" ht="18">
      <c r="A19" s="1279"/>
      <c r="B19" s="1280"/>
      <c r="C19" s="1281">
        <v>25</v>
      </c>
      <c r="D19" s="1282" t="s">
        <v>486</v>
      </c>
      <c r="E19" s="1282"/>
      <c r="F19" s="1474">
        <v>1315.9118374884602</v>
      </c>
      <c r="G19" s="1474">
        <v>1516.6032258064502</v>
      </c>
      <c r="H19" s="1474">
        <v>1341.50477642276</v>
      </c>
      <c r="I19" s="1474">
        <v>1160.2024137931003</v>
      </c>
      <c r="J19" s="1474">
        <v>1063.5821383647799</v>
      </c>
      <c r="K19" s="1474">
        <v>1268.24991847826</v>
      </c>
      <c r="L19" s="1474">
        <v>1451.2303278688501</v>
      </c>
      <c r="M19" s="1474">
        <v>1255.9954519774001</v>
      </c>
      <c r="N19" s="1474">
        <v>1160.48</v>
      </c>
      <c r="O19" s="1474">
        <v>1170.24350482315</v>
      </c>
      <c r="P19" s="1474">
        <v>1664.7258759698302</v>
      </c>
      <c r="Q19" s="1474">
        <v>1277.9260869565203</v>
      </c>
      <c r="R19" s="1474">
        <v>1474.3576218708799</v>
      </c>
      <c r="S19" s="1474">
        <v>1381.8988775510202</v>
      </c>
      <c r="T19" s="1474">
        <v>1519.31586490939</v>
      </c>
      <c r="U19" s="1474">
        <v>1162.9356250000001</v>
      </c>
      <c r="V19" s="1474">
        <v>1277.7867741935502</v>
      </c>
      <c r="W19" s="1474">
        <v>1157.0571568627499</v>
      </c>
      <c r="X19" s="286"/>
      <c r="Y19" s="1283"/>
      <c r="Z19" s="1286"/>
      <c r="AA19" s="1286"/>
      <c r="AB19" s="1286"/>
      <c r="AC19" s="1286"/>
      <c r="AD19" s="1286"/>
      <c r="AE19" s="1286"/>
      <c r="AF19" s="1286"/>
      <c r="AG19" s="1284"/>
      <c r="AH19" s="1284"/>
      <c r="AI19" s="1284"/>
      <c r="AJ19" s="1284"/>
      <c r="AK19" s="1284"/>
      <c r="AL19" s="1284"/>
      <c r="AM19" s="1284"/>
      <c r="AN19" s="1284"/>
      <c r="AO19" s="1284"/>
      <c r="AP19" s="1284"/>
      <c r="AQ19" s="1284"/>
      <c r="AR19" s="1284"/>
      <c r="AS19" s="1284"/>
      <c r="AT19" s="1284"/>
      <c r="AU19" s="1284"/>
      <c r="AV19" s="1284"/>
      <c r="AW19" s="1284"/>
      <c r="AX19" s="1284"/>
      <c r="AY19" s="1284"/>
      <c r="AZ19" s="1284"/>
    </row>
    <row r="20" spans="1:52" s="1285" customFormat="1" ht="18">
      <c r="A20" s="1279"/>
      <c r="B20" s="1280"/>
      <c r="C20" s="1281">
        <v>26</v>
      </c>
      <c r="D20" s="1282" t="s">
        <v>487</v>
      </c>
      <c r="E20" s="1282"/>
      <c r="F20" s="1474">
        <v>1189.3204939422201</v>
      </c>
      <c r="G20" s="1474">
        <v>1274.4184188034201</v>
      </c>
      <c r="H20" s="1474">
        <v>1096.24180833333</v>
      </c>
      <c r="I20" s="1474">
        <v>960.88196428571405</v>
      </c>
      <c r="J20" s="1474">
        <v>1011.91650735294</v>
      </c>
      <c r="K20" s="1474">
        <v>1286.0719222222201</v>
      </c>
      <c r="L20" s="1474">
        <v>1097.7659215686301</v>
      </c>
      <c r="M20" s="1474">
        <v>1129.4500330578501</v>
      </c>
      <c r="N20" s="1474">
        <v>1026.1375527426201</v>
      </c>
      <c r="O20" s="1474">
        <v>941.04404761904811</v>
      </c>
      <c r="P20" s="1474">
        <v>1787.8821682151602</v>
      </c>
      <c r="Q20" s="1474">
        <v>1060.1745038167901</v>
      </c>
      <c r="R20" s="1474">
        <v>1373.9879746179699</v>
      </c>
      <c r="S20" s="1474">
        <v>1037.4741057542801</v>
      </c>
      <c r="T20" s="1474">
        <v>1205.9507005758201</v>
      </c>
      <c r="U20" s="1474">
        <v>1044.33780730897</v>
      </c>
      <c r="V20" s="1474">
        <v>1022.60826086957</v>
      </c>
      <c r="W20" s="1474">
        <v>1079.79943430657</v>
      </c>
      <c r="X20" s="286"/>
      <c r="Y20" s="1283"/>
      <c r="Z20" s="1286"/>
      <c r="AA20" s="1286"/>
      <c r="AB20" s="1286"/>
      <c r="AC20" s="1286"/>
      <c r="AD20" s="1286"/>
      <c r="AE20" s="1286"/>
      <c r="AF20" s="1286"/>
      <c r="AG20" s="1284"/>
      <c r="AH20" s="1284"/>
      <c r="AI20" s="1284"/>
      <c r="AJ20" s="1284"/>
      <c r="AK20" s="1284"/>
      <c r="AL20" s="1284"/>
      <c r="AM20" s="1284"/>
      <c r="AN20" s="1284"/>
      <c r="AO20" s="1284"/>
      <c r="AP20" s="1284"/>
      <c r="AQ20" s="1284"/>
      <c r="AR20" s="1284"/>
      <c r="AS20" s="1284"/>
      <c r="AT20" s="1284"/>
      <c r="AU20" s="1284"/>
      <c r="AV20" s="1284"/>
      <c r="AW20" s="1284"/>
      <c r="AX20" s="1284"/>
      <c r="AY20" s="1284"/>
      <c r="AZ20" s="1284"/>
    </row>
    <row r="21" spans="1:52" s="1285" customFormat="1">
      <c r="A21" s="1279"/>
      <c r="B21" s="1280"/>
      <c r="C21" s="1273">
        <v>3</v>
      </c>
      <c r="D21" s="1274" t="s">
        <v>488</v>
      </c>
      <c r="E21" s="1274"/>
      <c r="F21" s="1472">
        <v>1104.1560985820399</v>
      </c>
      <c r="G21" s="1472">
        <v>1002.7592268623</v>
      </c>
      <c r="H21" s="1472">
        <v>1023.92463746803</v>
      </c>
      <c r="I21" s="1472">
        <v>965.20436980609406</v>
      </c>
      <c r="J21" s="1472">
        <v>924.6288167499041</v>
      </c>
      <c r="K21" s="1472">
        <v>1030.84322837951</v>
      </c>
      <c r="L21" s="1472">
        <v>1059.3001658163303</v>
      </c>
      <c r="M21" s="1472">
        <v>1067.1704845750899</v>
      </c>
      <c r="N21" s="1472">
        <v>890.27433449074101</v>
      </c>
      <c r="O21" s="1472">
        <v>999.15246809902908</v>
      </c>
      <c r="P21" s="1472">
        <v>1392.03613213574</v>
      </c>
      <c r="Q21" s="1472">
        <v>1005.3340237565001</v>
      </c>
      <c r="R21" s="1472">
        <v>1156.5983900898002</v>
      </c>
      <c r="S21" s="1472">
        <v>1008.5568994938501</v>
      </c>
      <c r="T21" s="1472">
        <v>1509.0312533501501</v>
      </c>
      <c r="U21" s="1472">
        <v>971.05208955223907</v>
      </c>
      <c r="V21" s="1472">
        <v>960.13871314927508</v>
      </c>
      <c r="W21" s="1472">
        <v>946.89414872003317</v>
      </c>
      <c r="X21" s="286"/>
      <c r="Y21" s="1283"/>
      <c r="Z21" s="1286"/>
      <c r="AA21" s="1286"/>
      <c r="AB21" s="1286"/>
      <c r="AC21" s="1286"/>
      <c r="AD21" s="1286"/>
      <c r="AE21" s="1286"/>
      <c r="AF21" s="1286"/>
      <c r="AG21" s="1284"/>
      <c r="AH21" s="1284"/>
      <c r="AI21" s="1284"/>
      <c r="AJ21" s="1284"/>
      <c r="AK21" s="1284"/>
      <c r="AL21" s="1284"/>
      <c r="AM21" s="1284"/>
      <c r="AN21" s="1284"/>
      <c r="AO21" s="1284"/>
      <c r="AP21" s="1284"/>
      <c r="AQ21" s="1284"/>
      <c r="AR21" s="1284"/>
      <c r="AS21" s="1284"/>
      <c r="AT21" s="1284"/>
      <c r="AU21" s="1284"/>
      <c r="AV21" s="1284"/>
      <c r="AW21" s="1284"/>
      <c r="AX21" s="1284"/>
      <c r="AY21" s="1284"/>
      <c r="AZ21" s="1284"/>
    </row>
    <row r="22" spans="1:52" s="1285" customFormat="1" ht="20.25" customHeight="1">
      <c r="A22" s="1279"/>
      <c r="B22" s="1280"/>
      <c r="C22" s="1281">
        <v>31</v>
      </c>
      <c r="D22" s="1282" t="s">
        <v>489</v>
      </c>
      <c r="E22" s="1282"/>
      <c r="F22" s="1474">
        <v>1135.2974016187602</v>
      </c>
      <c r="G22" s="1474">
        <v>1107.49747557003</v>
      </c>
      <c r="H22" s="1474">
        <v>958.9273136962131</v>
      </c>
      <c r="I22" s="1474">
        <v>941.782130177515</v>
      </c>
      <c r="J22" s="1474">
        <v>946.26270476190507</v>
      </c>
      <c r="K22" s="1474">
        <v>1061.0318907400201</v>
      </c>
      <c r="L22" s="1474">
        <v>1162.0205724725899</v>
      </c>
      <c r="M22" s="1474">
        <v>1013.07338596491</v>
      </c>
      <c r="N22" s="1474">
        <v>916.22227027027009</v>
      </c>
      <c r="O22" s="1474">
        <v>1068.3794818389601</v>
      </c>
      <c r="P22" s="1474">
        <v>1495.1443303997501</v>
      </c>
      <c r="Q22" s="1474">
        <v>1137.0703935599302</v>
      </c>
      <c r="R22" s="1474">
        <v>1066.1088425196899</v>
      </c>
      <c r="S22" s="1474">
        <v>1037.55117389719</v>
      </c>
      <c r="T22" s="1474">
        <v>1262.7337738771298</v>
      </c>
      <c r="U22" s="1474">
        <v>1016.86648480125</v>
      </c>
      <c r="V22" s="1474">
        <v>959.32342857142896</v>
      </c>
      <c r="W22" s="1474">
        <v>975.77052206929307</v>
      </c>
      <c r="X22" s="286"/>
      <c r="Y22" s="1283"/>
      <c r="Z22" s="1286"/>
      <c r="AA22" s="1286"/>
      <c r="AB22" s="1286"/>
      <c r="AC22" s="1286"/>
      <c r="AD22" s="1286"/>
      <c r="AE22" s="1286"/>
      <c r="AF22" s="1286"/>
      <c r="AG22" s="1284"/>
      <c r="AH22" s="1284"/>
      <c r="AI22" s="1284"/>
      <c r="AJ22" s="1284"/>
      <c r="AK22" s="1284"/>
      <c r="AL22" s="1284"/>
      <c r="AM22" s="1284"/>
      <c r="AN22" s="1284"/>
      <c r="AO22" s="1284"/>
      <c r="AP22" s="1284"/>
      <c r="AQ22" s="1284"/>
      <c r="AR22" s="1284"/>
      <c r="AS22" s="1284"/>
      <c r="AT22" s="1284"/>
      <c r="AU22" s="1284"/>
      <c r="AV22" s="1284"/>
      <c r="AW22" s="1284"/>
      <c r="AX22" s="1284"/>
      <c r="AY22" s="1284"/>
      <c r="AZ22" s="1284"/>
    </row>
    <row r="23" spans="1:52" s="1285" customFormat="1">
      <c r="A23" s="1279"/>
      <c r="B23" s="1280"/>
      <c r="C23" s="1281">
        <v>32</v>
      </c>
      <c r="D23" s="1282" t="s">
        <v>490</v>
      </c>
      <c r="E23" s="1282"/>
      <c r="F23" s="1474">
        <v>841.79471586089903</v>
      </c>
      <c r="G23" s="1474">
        <v>834.19090140845105</v>
      </c>
      <c r="H23" s="1474">
        <v>832.30507537688402</v>
      </c>
      <c r="I23" s="1474">
        <v>865.82639484978506</v>
      </c>
      <c r="J23" s="1474">
        <v>825.62709677419411</v>
      </c>
      <c r="K23" s="1474">
        <v>857.90239476145905</v>
      </c>
      <c r="L23" s="1474">
        <v>868.39487106017202</v>
      </c>
      <c r="M23" s="1474">
        <v>857.07764647467707</v>
      </c>
      <c r="N23" s="1474">
        <v>760.08335640138398</v>
      </c>
      <c r="O23" s="1474">
        <v>858.47121923937414</v>
      </c>
      <c r="P23" s="1474">
        <v>1013.1284388564601</v>
      </c>
      <c r="Q23" s="1474">
        <v>794.43572254335299</v>
      </c>
      <c r="R23" s="1474">
        <v>881.21554216867503</v>
      </c>
      <c r="S23" s="1474">
        <v>854.84348780487812</v>
      </c>
      <c r="T23" s="1474">
        <v>914.811671826625</v>
      </c>
      <c r="U23" s="1474">
        <v>834.66431965442803</v>
      </c>
      <c r="V23" s="1474">
        <v>893.269924433249</v>
      </c>
      <c r="W23" s="1474">
        <v>818.750807174888</v>
      </c>
      <c r="X23" s="286"/>
      <c r="Y23" s="1283"/>
      <c r="Z23" s="1286"/>
      <c r="AA23" s="1286"/>
      <c r="AB23" s="1286"/>
      <c r="AC23" s="1286"/>
      <c r="AD23" s="1286"/>
      <c r="AE23" s="1286"/>
      <c r="AF23" s="1286"/>
      <c r="AG23" s="1284"/>
      <c r="AH23" s="1284"/>
      <c r="AI23" s="1284"/>
      <c r="AJ23" s="1284"/>
      <c r="AK23" s="1284"/>
      <c r="AL23" s="1284"/>
      <c r="AM23" s="1284"/>
      <c r="AN23" s="1284"/>
      <c r="AO23" s="1284"/>
      <c r="AP23" s="1284"/>
      <c r="AQ23" s="1284"/>
      <c r="AR23" s="1284"/>
      <c r="AS23" s="1284"/>
      <c r="AT23" s="1284"/>
      <c r="AU23" s="1284"/>
      <c r="AV23" s="1284"/>
      <c r="AW23" s="1284"/>
      <c r="AX23" s="1284"/>
      <c r="AY23" s="1284"/>
      <c r="AZ23" s="1284"/>
    </row>
    <row r="24" spans="1:52" s="1285" customFormat="1" ht="18">
      <c r="A24" s="1279"/>
      <c r="B24" s="1280"/>
      <c r="C24" s="1281">
        <v>33</v>
      </c>
      <c r="D24" s="1282" t="s">
        <v>491</v>
      </c>
      <c r="E24" s="1282"/>
      <c r="F24" s="1474">
        <v>1162.6192204510101</v>
      </c>
      <c r="G24" s="1474">
        <v>1023.0250000000001</v>
      </c>
      <c r="H24" s="1474">
        <v>1014.8629528435501</v>
      </c>
      <c r="I24" s="1474">
        <v>1048.1550090744099</v>
      </c>
      <c r="J24" s="1474">
        <v>1028.4133162612</v>
      </c>
      <c r="K24" s="1474">
        <v>1030.3760739029999</v>
      </c>
      <c r="L24" s="1474">
        <v>1071.6811912568301</v>
      </c>
      <c r="M24" s="1474">
        <v>1090.9054034729302</v>
      </c>
      <c r="N24" s="1474">
        <v>969.53237704918013</v>
      </c>
      <c r="O24" s="1474">
        <v>1007.6723084083201</v>
      </c>
      <c r="P24" s="1474">
        <v>1471.7837441811803</v>
      </c>
      <c r="Q24" s="1474">
        <v>1001.64464852608</v>
      </c>
      <c r="R24" s="1474">
        <v>1207.2670138559899</v>
      </c>
      <c r="S24" s="1474">
        <v>1082.7896938775502</v>
      </c>
      <c r="T24" s="1474">
        <v>1223.1660529571902</v>
      </c>
      <c r="U24" s="1474">
        <v>1000.85982887701</v>
      </c>
      <c r="V24" s="1474">
        <v>957.90909482758605</v>
      </c>
      <c r="W24" s="1474">
        <v>974.05941354292611</v>
      </c>
      <c r="X24" s="286"/>
      <c r="Y24" s="1283"/>
      <c r="Z24" s="1286"/>
      <c r="AA24" s="1286"/>
      <c r="AB24" s="1286"/>
      <c r="AC24" s="1286"/>
      <c r="AD24" s="1286"/>
      <c r="AE24" s="1286"/>
      <c r="AF24" s="1286"/>
      <c r="AG24" s="1284"/>
      <c r="AH24" s="1284"/>
      <c r="AI24" s="1284"/>
      <c r="AJ24" s="1284"/>
      <c r="AK24" s="1284"/>
      <c r="AL24" s="1284"/>
      <c r="AM24" s="1284"/>
      <c r="AN24" s="1284"/>
      <c r="AO24" s="1284"/>
      <c r="AP24" s="1284"/>
      <c r="AQ24" s="1284"/>
      <c r="AR24" s="1284"/>
      <c r="AS24" s="1284"/>
      <c r="AT24" s="1284"/>
      <c r="AU24" s="1284"/>
      <c r="AV24" s="1284"/>
      <c r="AW24" s="1284"/>
      <c r="AX24" s="1284"/>
      <c r="AY24" s="1284"/>
      <c r="AZ24" s="1284"/>
    </row>
    <row r="25" spans="1:52" s="1285" customFormat="1" ht="18">
      <c r="A25" s="1279"/>
      <c r="B25" s="1280"/>
      <c r="C25" s="1281">
        <v>34</v>
      </c>
      <c r="D25" s="1282" t="s">
        <v>492</v>
      </c>
      <c r="E25" s="1282"/>
      <c r="F25" s="1474">
        <v>885.91216606498199</v>
      </c>
      <c r="G25" s="1474">
        <v>853.60715909090902</v>
      </c>
      <c r="H25" s="1474">
        <v>2133.4017704517701</v>
      </c>
      <c r="I25" s="1474">
        <v>749.87753246753209</v>
      </c>
      <c r="J25" s="1474">
        <v>673.21502564102605</v>
      </c>
      <c r="K25" s="1474">
        <v>1260.1696613545803</v>
      </c>
      <c r="L25" s="1474">
        <v>903.5</v>
      </c>
      <c r="M25" s="1474">
        <v>1428.6286271676299</v>
      </c>
      <c r="N25" s="1474">
        <v>771.80928229665108</v>
      </c>
      <c r="O25" s="1474">
        <v>774.70682038835002</v>
      </c>
      <c r="P25" s="1474">
        <v>1093.87508378302</v>
      </c>
      <c r="Q25" s="1474">
        <v>742.05528455284605</v>
      </c>
      <c r="R25" s="1474">
        <v>2141.5545772946903</v>
      </c>
      <c r="S25" s="1474">
        <v>764.49614958448808</v>
      </c>
      <c r="T25" s="1474">
        <v>8616.8188950276217</v>
      </c>
      <c r="U25" s="1474">
        <v>809.73500000000001</v>
      </c>
      <c r="V25" s="1474">
        <v>1179.6256329113901</v>
      </c>
      <c r="W25" s="1474">
        <v>789.64980000000003</v>
      </c>
      <c r="X25" s="286"/>
      <c r="Y25" s="1283"/>
      <c r="Z25" s="1286"/>
      <c r="AA25" s="1286"/>
      <c r="AB25" s="1286"/>
      <c r="AC25" s="1286"/>
      <c r="AD25" s="1286"/>
      <c r="AE25" s="1286"/>
      <c r="AF25" s="1286"/>
      <c r="AG25" s="1284"/>
      <c r="AH25" s="1284"/>
      <c r="AI25" s="1284"/>
      <c r="AJ25" s="1284"/>
      <c r="AK25" s="1284"/>
      <c r="AL25" s="1284"/>
      <c r="AM25" s="1284"/>
      <c r="AN25" s="1284"/>
      <c r="AO25" s="1284"/>
      <c r="AP25" s="1284"/>
      <c r="AQ25" s="1284"/>
      <c r="AR25" s="1284"/>
      <c r="AS25" s="1284"/>
      <c r="AT25" s="1284"/>
      <c r="AU25" s="1284"/>
      <c r="AV25" s="1284"/>
      <c r="AW25" s="1284"/>
      <c r="AX25" s="1284"/>
      <c r="AY25" s="1284"/>
      <c r="AZ25" s="1284"/>
    </row>
    <row r="26" spans="1:52" s="1285" customFormat="1" ht="18">
      <c r="A26" s="1279"/>
      <c r="B26" s="1280"/>
      <c r="C26" s="1281">
        <v>35</v>
      </c>
      <c r="D26" s="1282" t="s">
        <v>493</v>
      </c>
      <c r="E26" s="1282"/>
      <c r="F26" s="1474">
        <v>982.04179921773095</v>
      </c>
      <c r="G26" s="1474">
        <v>960.313440860215</v>
      </c>
      <c r="H26" s="1474">
        <v>937.06865363735108</v>
      </c>
      <c r="I26" s="1474">
        <v>1042.89526315789</v>
      </c>
      <c r="J26" s="1474">
        <v>837.22907317073202</v>
      </c>
      <c r="K26" s="1474">
        <v>1013.28921717172</v>
      </c>
      <c r="L26" s="1474">
        <v>996.55555555555611</v>
      </c>
      <c r="M26" s="1474">
        <v>1037.1914638783303</v>
      </c>
      <c r="N26" s="1474">
        <v>884.67246153846202</v>
      </c>
      <c r="O26" s="1474">
        <v>882.84300142247503</v>
      </c>
      <c r="P26" s="1474">
        <v>1279.2290522954099</v>
      </c>
      <c r="Q26" s="1474">
        <v>943.66882352941207</v>
      </c>
      <c r="R26" s="1474">
        <v>1134.0365111676604</v>
      </c>
      <c r="S26" s="1474">
        <v>885.47444695259605</v>
      </c>
      <c r="T26" s="1474">
        <v>1045.3505769230801</v>
      </c>
      <c r="U26" s="1474">
        <v>984.31741379310301</v>
      </c>
      <c r="V26" s="1474">
        <v>908.82456896551707</v>
      </c>
      <c r="W26" s="1474">
        <v>985.9451712328771</v>
      </c>
      <c r="X26" s="286"/>
      <c r="Y26" s="1283"/>
      <c r="Z26" s="1286"/>
      <c r="AA26" s="1286"/>
      <c r="AB26" s="1286"/>
      <c r="AC26" s="1286"/>
      <c r="AD26" s="1286"/>
      <c r="AE26" s="1286"/>
      <c r="AF26" s="1286"/>
      <c r="AG26" s="1284"/>
      <c r="AH26" s="1284"/>
      <c r="AI26" s="1284"/>
      <c r="AJ26" s="1284"/>
      <c r="AK26" s="1284"/>
      <c r="AL26" s="1284"/>
      <c r="AM26" s="1284"/>
      <c r="AN26" s="1284"/>
      <c r="AO26" s="1284"/>
      <c r="AP26" s="1284"/>
      <c r="AQ26" s="1284"/>
      <c r="AR26" s="1284"/>
      <c r="AS26" s="1284"/>
      <c r="AT26" s="1284"/>
      <c r="AU26" s="1284"/>
      <c r="AV26" s="1284"/>
      <c r="AW26" s="1284"/>
      <c r="AX26" s="1284"/>
      <c r="AY26" s="1284"/>
      <c r="AZ26" s="1284"/>
    </row>
    <row r="27" spans="1:52" s="1285" customFormat="1">
      <c r="A27" s="1279"/>
      <c r="B27" s="1280"/>
      <c r="C27" s="1273">
        <v>4</v>
      </c>
      <c r="D27" s="1274" t="s">
        <v>494</v>
      </c>
      <c r="E27" s="1274"/>
      <c r="F27" s="1472">
        <v>802.80002800303407</v>
      </c>
      <c r="G27" s="1472">
        <v>839.748072230356</v>
      </c>
      <c r="H27" s="1472">
        <v>746.80644011582012</v>
      </c>
      <c r="I27" s="1472">
        <v>744.17462638076711</v>
      </c>
      <c r="J27" s="1472">
        <v>740.74270362341304</v>
      </c>
      <c r="K27" s="1472">
        <v>787.85497823112303</v>
      </c>
      <c r="L27" s="1472">
        <v>813.46292647591497</v>
      </c>
      <c r="M27" s="1472">
        <v>811.15942709232104</v>
      </c>
      <c r="N27" s="1472">
        <v>729.52232481450903</v>
      </c>
      <c r="O27" s="1472">
        <v>765.72365224839405</v>
      </c>
      <c r="P27" s="1472">
        <v>945.52534598259103</v>
      </c>
      <c r="Q27" s="1472">
        <v>812.37485885885906</v>
      </c>
      <c r="R27" s="1472">
        <v>808.76082561441297</v>
      </c>
      <c r="S27" s="1472">
        <v>787.77414319647107</v>
      </c>
      <c r="T27" s="1472">
        <v>885.63948200842606</v>
      </c>
      <c r="U27" s="1472">
        <v>755.68506107275607</v>
      </c>
      <c r="V27" s="1472">
        <v>743.26027407689412</v>
      </c>
      <c r="W27" s="1472">
        <v>758.23192513368997</v>
      </c>
      <c r="X27" s="286"/>
      <c r="Y27" s="1283"/>
      <c r="Z27" s="1286"/>
      <c r="AA27" s="1286"/>
      <c r="AB27" s="1286"/>
      <c r="AC27" s="1286"/>
      <c r="AD27" s="1286"/>
      <c r="AE27" s="1286"/>
      <c r="AF27" s="1286"/>
      <c r="AG27" s="1284"/>
      <c r="AH27" s="1284"/>
      <c r="AI27" s="1284"/>
      <c r="AJ27" s="1284"/>
      <c r="AK27" s="1284"/>
      <c r="AL27" s="1284"/>
      <c r="AM27" s="1284"/>
      <c r="AN27" s="1284"/>
      <c r="AO27" s="1284"/>
      <c r="AP27" s="1284"/>
      <c r="AQ27" s="1284"/>
      <c r="AR27" s="1284"/>
      <c r="AS27" s="1284"/>
      <c r="AT27" s="1284"/>
      <c r="AU27" s="1284"/>
      <c r="AV27" s="1284"/>
      <c r="AW27" s="1284"/>
      <c r="AX27" s="1284"/>
      <c r="AY27" s="1284"/>
      <c r="AZ27" s="1284"/>
    </row>
    <row r="28" spans="1:52" s="1285" customFormat="1" ht="18">
      <c r="A28" s="1279"/>
      <c r="B28" s="1280"/>
      <c r="C28" s="1281">
        <v>41</v>
      </c>
      <c r="D28" s="1282" t="s">
        <v>495</v>
      </c>
      <c r="E28" s="1282"/>
      <c r="F28" s="1474">
        <v>829.77535912349504</v>
      </c>
      <c r="G28" s="1474">
        <v>796.55247894103502</v>
      </c>
      <c r="H28" s="1474">
        <v>768.82866040268505</v>
      </c>
      <c r="I28" s="1474">
        <v>685.43355817875204</v>
      </c>
      <c r="J28" s="1474">
        <v>735.49776852622801</v>
      </c>
      <c r="K28" s="1474">
        <v>767.66541200706308</v>
      </c>
      <c r="L28" s="1474">
        <v>804.72794545454508</v>
      </c>
      <c r="M28" s="1474">
        <v>792.20983420395214</v>
      </c>
      <c r="N28" s="1474">
        <v>668.36325259515604</v>
      </c>
      <c r="O28" s="1474">
        <v>753.81576566125307</v>
      </c>
      <c r="P28" s="1474">
        <v>982.51887359836905</v>
      </c>
      <c r="Q28" s="1474">
        <v>790.35480743691915</v>
      </c>
      <c r="R28" s="1474">
        <v>821.11595751528796</v>
      </c>
      <c r="S28" s="1474">
        <v>778.707270550678</v>
      </c>
      <c r="T28" s="1474">
        <v>873.88064835575506</v>
      </c>
      <c r="U28" s="1474">
        <v>731.22545819014908</v>
      </c>
      <c r="V28" s="1474">
        <v>703.95458551941203</v>
      </c>
      <c r="W28" s="1474">
        <v>714.1338840349481</v>
      </c>
      <c r="X28" s="286"/>
      <c r="Y28" s="1283"/>
      <c r="Z28" s="1286"/>
      <c r="AA28" s="1286"/>
      <c r="AB28" s="1286"/>
      <c r="AC28" s="1286"/>
      <c r="AD28" s="1286"/>
      <c r="AE28" s="1286"/>
      <c r="AF28" s="1286"/>
      <c r="AG28" s="1284"/>
      <c r="AH28" s="1284"/>
      <c r="AI28" s="1284"/>
      <c r="AJ28" s="1284"/>
      <c r="AK28" s="1284"/>
      <c r="AL28" s="1284"/>
      <c r="AM28" s="1284"/>
      <c r="AN28" s="1284"/>
      <c r="AO28" s="1284"/>
      <c r="AP28" s="1284"/>
      <c r="AQ28" s="1284"/>
      <c r="AR28" s="1284"/>
      <c r="AS28" s="1284"/>
      <c r="AT28" s="1284"/>
      <c r="AU28" s="1284"/>
      <c r="AV28" s="1284"/>
      <c r="AW28" s="1284"/>
      <c r="AX28" s="1284"/>
      <c r="AY28" s="1284"/>
      <c r="AZ28" s="1284"/>
    </row>
    <row r="29" spans="1:52" s="1285" customFormat="1">
      <c r="A29" s="1279"/>
      <c r="B29" s="1280"/>
      <c r="C29" s="1281">
        <v>42</v>
      </c>
      <c r="D29" s="1282" t="s">
        <v>496</v>
      </c>
      <c r="E29" s="1282"/>
      <c r="F29" s="1474">
        <v>838.80020449897802</v>
      </c>
      <c r="G29" s="1474">
        <v>958.53931677018602</v>
      </c>
      <c r="H29" s="1474">
        <v>771.63191213653613</v>
      </c>
      <c r="I29" s="1474">
        <v>881.52030952381006</v>
      </c>
      <c r="J29" s="1474">
        <v>767.92502457002513</v>
      </c>
      <c r="K29" s="1474">
        <v>859.89732693625808</v>
      </c>
      <c r="L29" s="1474">
        <v>880.18021276595698</v>
      </c>
      <c r="M29" s="1474">
        <v>823.32880671506405</v>
      </c>
      <c r="N29" s="1474">
        <v>902.83244813277997</v>
      </c>
      <c r="O29" s="1474">
        <v>851.05167195767206</v>
      </c>
      <c r="P29" s="1474">
        <v>817.17997708306314</v>
      </c>
      <c r="Q29" s="1474">
        <v>864.4363392857141</v>
      </c>
      <c r="R29" s="1474">
        <v>798.13276586136794</v>
      </c>
      <c r="S29" s="1474">
        <v>892.48087919463103</v>
      </c>
      <c r="T29" s="1474">
        <v>787.89071291472408</v>
      </c>
      <c r="U29" s="1474">
        <v>826.53315068493202</v>
      </c>
      <c r="V29" s="1474">
        <v>837.30614088820801</v>
      </c>
      <c r="W29" s="1474">
        <v>869.25648994515495</v>
      </c>
      <c r="X29" s="286"/>
      <c r="Y29" s="1283"/>
      <c r="Z29" s="1286"/>
      <c r="AA29" s="1286"/>
      <c r="AB29" s="1286"/>
      <c r="AC29" s="1286"/>
      <c r="AD29" s="1286"/>
      <c r="AE29" s="1286"/>
      <c r="AF29" s="1286"/>
      <c r="AG29" s="1284"/>
      <c r="AH29" s="1284"/>
      <c r="AI29" s="1284"/>
      <c r="AJ29" s="1284"/>
      <c r="AK29" s="1284"/>
      <c r="AL29" s="1284"/>
      <c r="AM29" s="1284"/>
      <c r="AN29" s="1284"/>
      <c r="AO29" s="1284"/>
      <c r="AP29" s="1284"/>
      <c r="AQ29" s="1284"/>
      <c r="AR29" s="1284"/>
      <c r="AS29" s="1284"/>
      <c r="AT29" s="1284"/>
      <c r="AU29" s="1284"/>
      <c r="AV29" s="1284"/>
      <c r="AW29" s="1284"/>
      <c r="AX29" s="1284"/>
      <c r="AY29" s="1284"/>
      <c r="AZ29" s="1284"/>
    </row>
    <row r="30" spans="1:52" s="1285" customFormat="1" ht="18">
      <c r="A30" s="1279"/>
      <c r="B30" s="1280"/>
      <c r="C30" s="1281">
        <v>43</v>
      </c>
      <c r="D30" s="1282" t="s">
        <v>497</v>
      </c>
      <c r="E30" s="1282"/>
      <c r="F30" s="1474">
        <v>754.50038281511206</v>
      </c>
      <c r="G30" s="1474">
        <v>853.71112474437598</v>
      </c>
      <c r="H30" s="1474">
        <v>708.50319209848305</v>
      </c>
      <c r="I30" s="1474">
        <v>709.31353591160212</v>
      </c>
      <c r="J30" s="1474">
        <v>745.31399500624195</v>
      </c>
      <c r="K30" s="1474">
        <v>769.41292758773909</v>
      </c>
      <c r="L30" s="1474">
        <v>790.73553164557006</v>
      </c>
      <c r="M30" s="1474">
        <v>843.10288127173408</v>
      </c>
      <c r="N30" s="1474">
        <v>726.30177606177597</v>
      </c>
      <c r="O30" s="1474">
        <v>740.26172194216008</v>
      </c>
      <c r="P30" s="1474">
        <v>952.33249753130303</v>
      </c>
      <c r="Q30" s="1474">
        <v>842.60246913580204</v>
      </c>
      <c r="R30" s="1474">
        <v>790.13313688212907</v>
      </c>
      <c r="S30" s="1474">
        <v>750.94026998961601</v>
      </c>
      <c r="T30" s="1474">
        <v>990.69893980848212</v>
      </c>
      <c r="U30" s="1474">
        <v>743.52448747152596</v>
      </c>
      <c r="V30" s="1474">
        <v>709.92779585798803</v>
      </c>
      <c r="W30" s="1474">
        <v>746.73169521559407</v>
      </c>
      <c r="X30" s="286"/>
      <c r="Y30" s="1283"/>
      <c r="Z30" s="1286"/>
      <c r="AA30" s="1286"/>
      <c r="AB30" s="1286"/>
      <c r="AC30" s="1286"/>
      <c r="AD30" s="1286"/>
      <c r="AE30" s="1286"/>
      <c r="AF30" s="1286"/>
      <c r="AG30" s="1284"/>
      <c r="AH30" s="1284"/>
      <c r="AI30" s="1284"/>
      <c r="AJ30" s="1284"/>
      <c r="AK30" s="1284"/>
      <c r="AL30" s="1284"/>
      <c r="AM30" s="1284"/>
      <c r="AN30" s="1284"/>
      <c r="AO30" s="1284"/>
      <c r="AP30" s="1284"/>
      <c r="AQ30" s="1284"/>
      <c r="AR30" s="1284"/>
      <c r="AS30" s="1284"/>
      <c r="AT30" s="1284"/>
      <c r="AU30" s="1284"/>
      <c r="AV30" s="1284"/>
      <c r="AW30" s="1284"/>
      <c r="AX30" s="1284"/>
      <c r="AY30" s="1284"/>
      <c r="AZ30" s="1284"/>
    </row>
    <row r="31" spans="1:52" s="1285" customFormat="1">
      <c r="A31" s="1279"/>
      <c r="B31" s="1280"/>
      <c r="C31" s="1281">
        <v>44</v>
      </c>
      <c r="D31" s="1282" t="s">
        <v>498</v>
      </c>
      <c r="E31" s="1282"/>
      <c r="F31" s="1474">
        <v>803.919954579864</v>
      </c>
      <c r="G31" s="1474">
        <v>724.67260162601599</v>
      </c>
      <c r="H31" s="1474">
        <v>764.70834408602207</v>
      </c>
      <c r="I31" s="1474">
        <v>681.78426829268312</v>
      </c>
      <c r="J31" s="1474">
        <v>693.55421307506106</v>
      </c>
      <c r="K31" s="1474">
        <v>793.23351235230905</v>
      </c>
      <c r="L31" s="1474">
        <v>762.68930769230803</v>
      </c>
      <c r="M31" s="1474">
        <v>766.10754569190613</v>
      </c>
      <c r="N31" s="1474">
        <v>688.16177777777807</v>
      </c>
      <c r="O31" s="1474">
        <v>761.32039099526116</v>
      </c>
      <c r="P31" s="1474">
        <v>1071.81128103277</v>
      </c>
      <c r="Q31" s="1474">
        <v>735.45239766081909</v>
      </c>
      <c r="R31" s="1474">
        <v>839.87226156069403</v>
      </c>
      <c r="S31" s="1474">
        <v>765.70073968705503</v>
      </c>
      <c r="T31" s="1474">
        <v>847.82618829981698</v>
      </c>
      <c r="U31" s="1474">
        <v>745.33825958702107</v>
      </c>
      <c r="V31" s="1474">
        <v>739.14179710144901</v>
      </c>
      <c r="W31" s="1474">
        <v>776.621930894309</v>
      </c>
      <c r="X31" s="286"/>
      <c r="Y31" s="1283"/>
      <c r="Z31" s="1286"/>
      <c r="AA31" s="1286"/>
      <c r="AB31" s="1286"/>
      <c r="AC31" s="1286"/>
      <c r="AD31" s="1286"/>
      <c r="AE31" s="1286"/>
      <c r="AF31" s="1286"/>
      <c r="AG31" s="1284"/>
      <c r="AH31" s="1284"/>
      <c r="AI31" s="1284"/>
      <c r="AJ31" s="1284"/>
      <c r="AK31" s="1284"/>
      <c r="AL31" s="1284"/>
      <c r="AM31" s="1284"/>
      <c r="AN31" s="1284"/>
      <c r="AO31" s="1284"/>
      <c r="AP31" s="1284"/>
      <c r="AQ31" s="1284"/>
      <c r="AR31" s="1284"/>
      <c r="AS31" s="1284"/>
      <c r="AT31" s="1284"/>
      <c r="AU31" s="1284"/>
      <c r="AV31" s="1284"/>
      <c r="AW31" s="1284"/>
      <c r="AX31" s="1284"/>
      <c r="AY31" s="1284"/>
      <c r="AZ31" s="1284"/>
    </row>
    <row r="32" spans="1:52" s="1285" customFormat="1" ht="18">
      <c r="A32" s="1279"/>
      <c r="B32" s="1280"/>
      <c r="C32" s="1273">
        <v>5</v>
      </c>
      <c r="D32" s="1274" t="s">
        <v>499</v>
      </c>
      <c r="E32" s="1274"/>
      <c r="F32" s="1472">
        <v>611.65208528540006</v>
      </c>
      <c r="G32" s="1472">
        <v>584.86201581027706</v>
      </c>
      <c r="H32" s="1472">
        <v>590.54519660146207</v>
      </c>
      <c r="I32" s="1472">
        <v>560.45495737879605</v>
      </c>
      <c r="J32" s="1472">
        <v>572.29318743735405</v>
      </c>
      <c r="K32" s="1472">
        <v>592.34652267956005</v>
      </c>
      <c r="L32" s="1472">
        <v>603.19477216647499</v>
      </c>
      <c r="M32" s="1472">
        <v>646.58838871363503</v>
      </c>
      <c r="N32" s="1472">
        <v>566.29817966472297</v>
      </c>
      <c r="O32" s="1472">
        <v>606.46832946210304</v>
      </c>
      <c r="P32" s="1472">
        <v>694.32517971640505</v>
      </c>
      <c r="Q32" s="1472">
        <v>583.14244734737406</v>
      </c>
      <c r="R32" s="1472">
        <v>631.150804082798</v>
      </c>
      <c r="S32" s="1472">
        <v>597.27034485058709</v>
      </c>
      <c r="T32" s="1472">
        <v>622.33013403523</v>
      </c>
      <c r="U32" s="1472">
        <v>574.07652096219897</v>
      </c>
      <c r="V32" s="1472">
        <v>571.39038239293006</v>
      </c>
      <c r="W32" s="1472">
        <v>579.85802346901403</v>
      </c>
      <c r="X32" s="286"/>
      <c r="Y32" s="1283"/>
      <c r="Z32" s="1286"/>
      <c r="AA32" s="1286"/>
      <c r="AB32" s="1286"/>
      <c r="AC32" s="1286"/>
      <c r="AD32" s="1286"/>
      <c r="AE32" s="1286"/>
      <c r="AF32" s="1286"/>
      <c r="AG32" s="1284"/>
      <c r="AH32" s="1284"/>
      <c r="AI32" s="1284"/>
      <c r="AJ32" s="1284"/>
      <c r="AK32" s="1284"/>
      <c r="AL32" s="1284"/>
      <c r="AM32" s="1284"/>
      <c r="AN32" s="1284"/>
      <c r="AO32" s="1284"/>
      <c r="AP32" s="1284"/>
      <c r="AQ32" s="1284"/>
      <c r="AR32" s="1284"/>
      <c r="AS32" s="1284"/>
      <c r="AT32" s="1284"/>
      <c r="AU32" s="1284"/>
      <c r="AV32" s="1284"/>
      <c r="AW32" s="1284"/>
      <c r="AX32" s="1284"/>
      <c r="AY32" s="1284"/>
      <c r="AZ32" s="1284"/>
    </row>
    <row r="33" spans="1:52" s="1285" customFormat="1">
      <c r="A33" s="1279"/>
      <c r="B33" s="1280"/>
      <c r="C33" s="1281">
        <v>51</v>
      </c>
      <c r="D33" s="1282" t="s">
        <v>500</v>
      </c>
      <c r="E33" s="1282"/>
      <c r="F33" s="1474">
        <v>571.44507370054305</v>
      </c>
      <c r="G33" s="1474">
        <v>569.80686401480102</v>
      </c>
      <c r="H33" s="1474">
        <v>552.19705349048104</v>
      </c>
      <c r="I33" s="1474">
        <v>553.58509909909901</v>
      </c>
      <c r="J33" s="1474">
        <v>562.54170958512202</v>
      </c>
      <c r="K33" s="1474">
        <v>577.17740370185106</v>
      </c>
      <c r="L33" s="1474">
        <v>583.10398305084709</v>
      </c>
      <c r="M33" s="1474">
        <v>694.22757461406513</v>
      </c>
      <c r="N33" s="1474">
        <v>549.44854388297915</v>
      </c>
      <c r="O33" s="1474">
        <v>576.75625203693608</v>
      </c>
      <c r="P33" s="1474">
        <v>687.72921668795198</v>
      </c>
      <c r="Q33" s="1474">
        <v>586.15546910755097</v>
      </c>
      <c r="R33" s="1474">
        <v>584.55346076458807</v>
      </c>
      <c r="S33" s="1474">
        <v>584.11021151586408</v>
      </c>
      <c r="T33" s="1474">
        <v>579.00472555577403</v>
      </c>
      <c r="U33" s="1474">
        <v>556.91553928095914</v>
      </c>
      <c r="V33" s="1474">
        <v>569.69034875922205</v>
      </c>
      <c r="W33" s="1474">
        <v>575.37514263685398</v>
      </c>
      <c r="X33" s="286"/>
      <c r="Y33" s="1283"/>
      <c r="Z33" s="1286"/>
      <c r="AA33" s="1286"/>
      <c r="AB33" s="1286"/>
      <c r="AC33" s="1286"/>
      <c r="AD33" s="1286"/>
      <c r="AE33" s="1286"/>
      <c r="AF33" s="1286"/>
      <c r="AG33" s="1284"/>
      <c r="AH33" s="1284"/>
      <c r="AI33" s="1284"/>
      <c r="AJ33" s="1284"/>
      <c r="AK33" s="1284"/>
      <c r="AL33" s="1284"/>
      <c r="AM33" s="1284"/>
      <c r="AN33" s="1284"/>
      <c r="AO33" s="1284"/>
      <c r="AP33" s="1284"/>
      <c r="AQ33" s="1284"/>
      <c r="AR33" s="1284"/>
      <c r="AS33" s="1284"/>
      <c r="AT33" s="1284"/>
      <c r="AU33" s="1284"/>
      <c r="AV33" s="1284"/>
      <c r="AW33" s="1284"/>
      <c r="AX33" s="1284"/>
      <c r="AY33" s="1284"/>
      <c r="AZ33" s="1284"/>
    </row>
    <row r="34" spans="1:52" s="1285" customFormat="1">
      <c r="A34" s="1279"/>
      <c r="B34" s="1280"/>
      <c r="C34" s="1281">
        <v>52</v>
      </c>
      <c r="D34" s="1282" t="s">
        <v>501</v>
      </c>
      <c r="E34" s="1282"/>
      <c r="F34" s="1474">
        <v>655.59318669932202</v>
      </c>
      <c r="G34" s="1474">
        <v>607.89801130524199</v>
      </c>
      <c r="H34" s="1474">
        <v>619.23924421520201</v>
      </c>
      <c r="I34" s="1474">
        <v>577.88867063492103</v>
      </c>
      <c r="J34" s="1474">
        <v>587.19936585365906</v>
      </c>
      <c r="K34" s="1474">
        <v>620.20095059151004</v>
      </c>
      <c r="L34" s="1474">
        <v>633.17075967859807</v>
      </c>
      <c r="M34" s="1474">
        <v>616.26951590230203</v>
      </c>
      <c r="N34" s="1474">
        <v>596.21052732502403</v>
      </c>
      <c r="O34" s="1474">
        <v>633.77963198945406</v>
      </c>
      <c r="P34" s="1474">
        <v>735.97856609479709</v>
      </c>
      <c r="Q34" s="1474">
        <v>607.4573104956271</v>
      </c>
      <c r="R34" s="1474">
        <v>672.60385799057497</v>
      </c>
      <c r="S34" s="1474">
        <v>627.66079714926809</v>
      </c>
      <c r="T34" s="1474">
        <v>657.89174618533707</v>
      </c>
      <c r="U34" s="1474">
        <v>590.37986157253602</v>
      </c>
      <c r="V34" s="1474">
        <v>585.91943795620398</v>
      </c>
      <c r="W34" s="1474">
        <v>607.30812427184514</v>
      </c>
      <c r="X34" s="286"/>
      <c r="Y34" s="1283"/>
      <c r="Z34" s="1286"/>
      <c r="AA34" s="1286"/>
      <c r="AB34" s="1286"/>
      <c r="AC34" s="1286"/>
      <c r="AD34" s="1286"/>
      <c r="AE34" s="1286"/>
      <c r="AF34" s="1286"/>
      <c r="AG34" s="1284"/>
      <c r="AH34" s="1284"/>
      <c r="AI34" s="1284"/>
      <c r="AJ34" s="1284"/>
      <c r="AK34" s="1284"/>
      <c r="AL34" s="1284"/>
      <c r="AM34" s="1284"/>
      <c r="AN34" s="1284"/>
      <c r="AO34" s="1284"/>
      <c r="AP34" s="1284"/>
      <c r="AQ34" s="1284"/>
      <c r="AR34" s="1284"/>
      <c r="AS34" s="1284"/>
      <c r="AT34" s="1284"/>
      <c r="AU34" s="1284"/>
      <c r="AV34" s="1284"/>
      <c r="AW34" s="1284"/>
      <c r="AX34" s="1284"/>
      <c r="AY34" s="1284"/>
      <c r="AZ34" s="1284"/>
    </row>
    <row r="35" spans="1:52" s="1285" customFormat="1">
      <c r="A35" s="1279"/>
      <c r="B35" s="1280"/>
      <c r="C35" s="1281">
        <v>53</v>
      </c>
      <c r="D35" s="1282" t="s">
        <v>502</v>
      </c>
      <c r="E35" s="1282"/>
      <c r="F35" s="1474">
        <v>543.82510617284004</v>
      </c>
      <c r="G35" s="1474">
        <v>552.47942185514603</v>
      </c>
      <c r="H35" s="1474">
        <v>547.69873075322505</v>
      </c>
      <c r="I35" s="1474">
        <v>534.76211076280003</v>
      </c>
      <c r="J35" s="1474">
        <v>545.45955511288207</v>
      </c>
      <c r="K35" s="1474">
        <v>539.60878342246008</v>
      </c>
      <c r="L35" s="1474">
        <v>551.745</v>
      </c>
      <c r="M35" s="1474">
        <v>549.89081644995508</v>
      </c>
      <c r="N35" s="1474">
        <v>539.46411798396298</v>
      </c>
      <c r="O35" s="1474">
        <v>556.96203276496203</v>
      </c>
      <c r="P35" s="1474">
        <v>583.62540003759204</v>
      </c>
      <c r="Q35" s="1474">
        <v>555.56652677279305</v>
      </c>
      <c r="R35" s="1474">
        <v>541.16203389830503</v>
      </c>
      <c r="S35" s="1474">
        <v>537.57385508066807</v>
      </c>
      <c r="T35" s="1474">
        <v>556.39435150764109</v>
      </c>
      <c r="U35" s="1474">
        <v>555.39175566342999</v>
      </c>
      <c r="V35" s="1474">
        <v>545.28935914552699</v>
      </c>
      <c r="W35" s="1474">
        <v>533.95333218588598</v>
      </c>
      <c r="X35" s="286"/>
      <c r="Y35" s="1283"/>
      <c r="Z35" s="1286"/>
      <c r="AA35" s="1286"/>
      <c r="AB35" s="1286"/>
      <c r="AC35" s="1286"/>
      <c r="AD35" s="1286"/>
      <c r="AE35" s="1286"/>
      <c r="AF35" s="1286"/>
      <c r="AG35" s="1284"/>
      <c r="AH35" s="1284"/>
      <c r="AI35" s="1284"/>
      <c r="AJ35" s="1284"/>
      <c r="AK35" s="1284"/>
      <c r="AL35" s="1284"/>
      <c r="AM35" s="1284"/>
      <c r="AN35" s="1284"/>
      <c r="AO35" s="1284"/>
      <c r="AP35" s="1284"/>
      <c r="AQ35" s="1284"/>
      <c r="AR35" s="1284"/>
      <c r="AS35" s="1284"/>
      <c r="AT35" s="1284"/>
      <c r="AU35" s="1284"/>
      <c r="AV35" s="1284"/>
      <c r="AW35" s="1284"/>
      <c r="AX35" s="1284"/>
      <c r="AY35" s="1284"/>
      <c r="AZ35" s="1284"/>
    </row>
    <row r="36" spans="1:52" s="1285" customFormat="1">
      <c r="A36" s="1279"/>
      <c r="B36" s="1280"/>
      <c r="C36" s="1281">
        <v>54</v>
      </c>
      <c r="D36" s="1282" t="s">
        <v>503</v>
      </c>
      <c r="E36" s="1282"/>
      <c r="F36" s="1474">
        <v>625.81986313868595</v>
      </c>
      <c r="G36" s="1474">
        <v>693.68131067961212</v>
      </c>
      <c r="H36" s="1474">
        <v>607.00364878048799</v>
      </c>
      <c r="I36" s="1474">
        <v>593.90537142857102</v>
      </c>
      <c r="J36" s="1474">
        <v>625.42188679245305</v>
      </c>
      <c r="K36" s="1474">
        <v>664.89830402010114</v>
      </c>
      <c r="L36" s="1474">
        <v>714.05922178988305</v>
      </c>
      <c r="M36" s="1474">
        <v>696.74674461256302</v>
      </c>
      <c r="N36" s="1474">
        <v>630.75190789473697</v>
      </c>
      <c r="O36" s="1474">
        <v>621.63684931506805</v>
      </c>
      <c r="P36" s="1474">
        <v>680.77191742693708</v>
      </c>
      <c r="Q36" s="1474">
        <v>600.35016260162604</v>
      </c>
      <c r="R36" s="1474">
        <v>663.36590365341101</v>
      </c>
      <c r="S36" s="1474">
        <v>650.48443514644407</v>
      </c>
      <c r="T36" s="1474">
        <v>668.55773782771507</v>
      </c>
      <c r="U36" s="1474">
        <v>590.57304597701102</v>
      </c>
      <c r="V36" s="1474">
        <v>583.16116129032309</v>
      </c>
      <c r="W36" s="1474">
        <v>593.81054054054107</v>
      </c>
      <c r="X36" s="286"/>
      <c r="Y36" s="1283"/>
      <c r="Z36" s="1286"/>
      <c r="AA36" s="1286"/>
      <c r="AB36" s="1286"/>
      <c r="AC36" s="1286"/>
      <c r="AD36" s="1286"/>
      <c r="AE36" s="1286"/>
      <c r="AF36" s="1286"/>
      <c r="AG36" s="1284"/>
      <c r="AH36" s="1284"/>
      <c r="AI36" s="1284"/>
      <c r="AJ36" s="1284"/>
      <c r="AK36" s="1284"/>
      <c r="AL36" s="1284"/>
      <c r="AM36" s="1284"/>
      <c r="AN36" s="1284"/>
      <c r="AO36" s="1284"/>
      <c r="AP36" s="1284"/>
      <c r="AQ36" s="1284"/>
      <c r="AR36" s="1284"/>
      <c r="AS36" s="1284"/>
      <c r="AT36" s="1284"/>
      <c r="AU36" s="1284"/>
      <c r="AV36" s="1284"/>
      <c r="AW36" s="1284"/>
      <c r="AX36" s="1284"/>
      <c r="AY36" s="1284"/>
      <c r="AZ36" s="1284"/>
    </row>
    <row r="37" spans="1:52" s="1285" customFormat="1" ht="18.75" customHeight="1">
      <c r="A37" s="1279"/>
      <c r="B37" s="1280"/>
      <c r="C37" s="1273">
        <v>6</v>
      </c>
      <c r="D37" s="1274" t="s">
        <v>504</v>
      </c>
      <c r="E37" s="1274"/>
      <c r="F37" s="1472">
        <v>604.85882640586794</v>
      </c>
      <c r="G37" s="1472">
        <v>629.31318548387105</v>
      </c>
      <c r="H37" s="1472">
        <v>534.79322478991605</v>
      </c>
      <c r="I37" s="1472">
        <v>567.71384615384602</v>
      </c>
      <c r="J37" s="1472">
        <v>599.90577123050309</v>
      </c>
      <c r="K37" s="1472">
        <v>665.81900716479004</v>
      </c>
      <c r="L37" s="1472">
        <v>718.30175456389497</v>
      </c>
      <c r="M37" s="1472">
        <v>735.59431674208111</v>
      </c>
      <c r="N37" s="1472">
        <v>568.82114052953204</v>
      </c>
      <c r="O37" s="1472">
        <v>656.50104715672705</v>
      </c>
      <c r="P37" s="1472">
        <v>616.42688659793805</v>
      </c>
      <c r="Q37" s="1472">
        <v>657.14867521367501</v>
      </c>
      <c r="R37" s="1472">
        <v>720.68524965002302</v>
      </c>
      <c r="S37" s="1472">
        <v>598.55649505980205</v>
      </c>
      <c r="T37" s="1472">
        <v>742.19830985915507</v>
      </c>
      <c r="U37" s="1472">
        <v>664.06237721021603</v>
      </c>
      <c r="V37" s="1472">
        <v>602.40172897196305</v>
      </c>
      <c r="W37" s="1472">
        <v>561.24043303121903</v>
      </c>
      <c r="X37" s="286"/>
      <c r="Y37" s="1283"/>
      <c r="Z37" s="1286"/>
      <c r="AA37" s="1286"/>
      <c r="AB37" s="1286"/>
      <c r="AC37" s="1286"/>
      <c r="AD37" s="1286"/>
      <c r="AE37" s="1286"/>
      <c r="AF37" s="1286"/>
      <c r="AG37" s="1284"/>
      <c r="AH37" s="1284"/>
      <c r="AI37" s="1284"/>
      <c r="AJ37" s="1284"/>
      <c r="AK37" s="1284"/>
      <c r="AL37" s="1284"/>
      <c r="AM37" s="1284"/>
      <c r="AN37" s="1284"/>
      <c r="AO37" s="1284"/>
      <c r="AP37" s="1284"/>
      <c r="AQ37" s="1284"/>
      <c r="AR37" s="1284"/>
      <c r="AS37" s="1284"/>
      <c r="AT37" s="1284"/>
      <c r="AU37" s="1284"/>
      <c r="AV37" s="1284"/>
      <c r="AW37" s="1284"/>
      <c r="AX37" s="1284"/>
      <c r="AY37" s="1284"/>
      <c r="AZ37" s="1284"/>
    </row>
    <row r="38" spans="1:52" s="1285" customFormat="1" ht="18.75" customHeight="1">
      <c r="A38" s="1279"/>
      <c r="B38" s="1280"/>
      <c r="C38" s="1281">
        <v>61</v>
      </c>
      <c r="D38" s="1282" t="s">
        <v>505</v>
      </c>
      <c r="E38" s="1282"/>
      <c r="F38" s="1474">
        <v>560.82363445378212</v>
      </c>
      <c r="G38" s="1474">
        <v>632.95668508287304</v>
      </c>
      <c r="H38" s="1474">
        <v>533.58227799227814</v>
      </c>
      <c r="I38" s="1474">
        <v>567.17142307692302</v>
      </c>
      <c r="J38" s="1474">
        <v>573.7594086021511</v>
      </c>
      <c r="K38" s="1474">
        <v>536.22624719101111</v>
      </c>
      <c r="L38" s="1474">
        <v>718.77006355932201</v>
      </c>
      <c r="M38" s="1474">
        <v>653.14293302540409</v>
      </c>
      <c r="N38" s="1474">
        <v>568.28017793594302</v>
      </c>
      <c r="O38" s="1474">
        <v>576.65001955034199</v>
      </c>
      <c r="P38" s="1474">
        <v>582.75780419016894</v>
      </c>
      <c r="Q38" s="1474">
        <v>658.25685925925904</v>
      </c>
      <c r="R38" s="1474">
        <v>564.41177755709998</v>
      </c>
      <c r="S38" s="1474">
        <v>599.38482080924905</v>
      </c>
      <c r="T38" s="1474">
        <v>617.068811594203</v>
      </c>
      <c r="U38" s="1474">
        <v>535.77878136200707</v>
      </c>
      <c r="V38" s="1474">
        <v>622.62457055214702</v>
      </c>
      <c r="W38" s="1474">
        <v>558.06110421836206</v>
      </c>
      <c r="X38" s="286"/>
      <c r="Y38" s="1283"/>
      <c r="Z38" s="1286"/>
      <c r="AA38" s="1286"/>
      <c r="AB38" s="1286"/>
      <c r="AC38" s="1286"/>
      <c r="AD38" s="1286"/>
      <c r="AE38" s="1286"/>
      <c r="AF38" s="1286"/>
      <c r="AG38" s="1284"/>
      <c r="AH38" s="1284"/>
      <c r="AI38" s="1284"/>
      <c r="AJ38" s="1284"/>
      <c r="AK38" s="1284"/>
      <c r="AL38" s="1284"/>
      <c r="AM38" s="1284"/>
      <c r="AN38" s="1284"/>
      <c r="AO38" s="1284"/>
      <c r="AP38" s="1284"/>
      <c r="AQ38" s="1284"/>
      <c r="AR38" s="1284"/>
      <c r="AS38" s="1284"/>
      <c r="AT38" s="1284"/>
      <c r="AU38" s="1284"/>
      <c r="AV38" s="1284"/>
      <c r="AW38" s="1284"/>
      <c r="AX38" s="1284"/>
      <c r="AY38" s="1284"/>
      <c r="AZ38" s="1284"/>
    </row>
    <row r="39" spans="1:52" s="1285" customFormat="1" ht="18">
      <c r="A39" s="1279"/>
      <c r="B39" s="1280"/>
      <c r="C39" s="1281">
        <v>62</v>
      </c>
      <c r="D39" s="1282" t="s">
        <v>506</v>
      </c>
      <c r="E39" s="1282"/>
      <c r="F39" s="1474">
        <v>666.14757309941501</v>
      </c>
      <c r="G39" s="1474">
        <v>591.41241379310304</v>
      </c>
      <c r="H39" s="1474">
        <v>540.16982857142898</v>
      </c>
      <c r="I39" s="1474">
        <v>573.13807692307705</v>
      </c>
      <c r="J39" s="1474">
        <v>647.35185365853704</v>
      </c>
      <c r="K39" s="1474">
        <v>774.21896616541414</v>
      </c>
      <c r="L39" s="1474">
        <v>707.77595238095194</v>
      </c>
      <c r="M39" s="1474">
        <v>1034.3512133891202</v>
      </c>
      <c r="N39" s="1474">
        <v>569.54500000000007</v>
      </c>
      <c r="O39" s="1474">
        <v>851.45952267303107</v>
      </c>
      <c r="P39" s="1474">
        <v>811.67609813084107</v>
      </c>
      <c r="Q39" s="1474">
        <v>629.44407407407402</v>
      </c>
      <c r="R39" s="1474">
        <v>859.2128785211271</v>
      </c>
      <c r="S39" s="1474">
        <v>591.1316062176171</v>
      </c>
      <c r="T39" s="1474">
        <v>958.76859531772607</v>
      </c>
      <c r="U39" s="1474">
        <v>819.67595652173907</v>
      </c>
      <c r="V39" s="1474">
        <v>537.76794117647103</v>
      </c>
      <c r="W39" s="1474">
        <v>574.94385026738007</v>
      </c>
      <c r="X39" s="286"/>
      <c r="Y39" s="1283"/>
      <c r="Z39" s="1277"/>
      <c r="AA39" s="1277"/>
      <c r="AB39" s="1277"/>
      <c r="AC39" s="1277"/>
      <c r="AD39" s="1277"/>
      <c r="AE39" s="1277"/>
      <c r="AF39" s="1277"/>
      <c r="AG39" s="1284"/>
      <c r="AH39" s="1284"/>
      <c r="AI39" s="1284"/>
      <c r="AJ39" s="1284"/>
      <c r="AK39" s="1284"/>
      <c r="AL39" s="1284"/>
      <c r="AM39" s="1284"/>
      <c r="AN39" s="1284"/>
      <c r="AO39" s="1284"/>
      <c r="AP39" s="1284"/>
      <c r="AQ39" s="1284"/>
      <c r="AR39" s="1284"/>
      <c r="AS39" s="1284"/>
      <c r="AT39" s="1284"/>
      <c r="AU39" s="1284"/>
      <c r="AV39" s="1284"/>
      <c r="AW39" s="1284"/>
      <c r="AX39" s="1284"/>
      <c r="AY39" s="1284"/>
      <c r="AZ39" s="1284"/>
    </row>
    <row r="40" spans="1:52" s="1285" customFormat="1">
      <c r="A40" s="1279"/>
      <c r="B40" s="1280"/>
      <c r="C40" s="1273">
        <v>7</v>
      </c>
      <c r="D40" s="1274" t="s">
        <v>507</v>
      </c>
      <c r="E40" s="1274"/>
      <c r="F40" s="1472">
        <v>688.24515279488503</v>
      </c>
      <c r="G40" s="1472">
        <v>700.34042594763605</v>
      </c>
      <c r="H40" s="1472">
        <v>615.362875961339</v>
      </c>
      <c r="I40" s="1472">
        <v>633.20787680821309</v>
      </c>
      <c r="J40" s="1472">
        <v>629.05091153415515</v>
      </c>
      <c r="K40" s="1472">
        <v>685.17185495249703</v>
      </c>
      <c r="L40" s="1472">
        <v>716.65773894931704</v>
      </c>
      <c r="M40" s="1472">
        <v>709.24783589743606</v>
      </c>
      <c r="N40" s="1472">
        <v>610.02630017451997</v>
      </c>
      <c r="O40" s="1472">
        <v>734.27561247687004</v>
      </c>
      <c r="P40" s="1472">
        <v>813.35338995113204</v>
      </c>
      <c r="Q40" s="1472">
        <v>664.71324683544299</v>
      </c>
      <c r="R40" s="1472">
        <v>642.40203816734902</v>
      </c>
      <c r="S40" s="1472">
        <v>710.78102790407411</v>
      </c>
      <c r="T40" s="1472">
        <v>781.65731008537102</v>
      </c>
      <c r="U40" s="1472">
        <v>640.26084568124304</v>
      </c>
      <c r="V40" s="1472">
        <v>610.42835363602808</v>
      </c>
      <c r="W40" s="1472">
        <v>627.59768453469303</v>
      </c>
      <c r="X40" s="286"/>
      <c r="Y40" s="1283"/>
      <c r="Z40" s="1286"/>
      <c r="AA40" s="1286"/>
      <c r="AB40" s="1286"/>
      <c r="AC40" s="1286"/>
      <c r="AD40" s="1286"/>
      <c r="AE40" s="1286"/>
      <c r="AF40" s="1286"/>
      <c r="AG40" s="1284"/>
      <c r="AH40" s="1284"/>
      <c r="AI40" s="1284"/>
      <c r="AJ40" s="1284"/>
      <c r="AK40" s="1284"/>
      <c r="AL40" s="1284"/>
      <c r="AM40" s="1284"/>
      <c r="AN40" s="1284"/>
      <c r="AO40" s="1284"/>
      <c r="AP40" s="1284"/>
      <c r="AQ40" s="1284"/>
      <c r="AR40" s="1284"/>
      <c r="AS40" s="1284"/>
      <c r="AT40" s="1284"/>
      <c r="AU40" s="1284"/>
      <c r="AV40" s="1284"/>
      <c r="AW40" s="1284"/>
      <c r="AX40" s="1284"/>
      <c r="AY40" s="1284"/>
      <c r="AZ40" s="1284"/>
    </row>
    <row r="41" spans="1:52" s="1285" customFormat="1" ht="18">
      <c r="A41" s="1279"/>
      <c r="B41" s="1280"/>
      <c r="C41" s="1281">
        <v>71</v>
      </c>
      <c r="D41" s="1282" t="s">
        <v>508</v>
      </c>
      <c r="E41" s="1282"/>
      <c r="F41" s="1474">
        <v>635.68475797457108</v>
      </c>
      <c r="G41" s="1474">
        <v>602.46164781906293</v>
      </c>
      <c r="H41" s="1474">
        <v>618.82542285897603</v>
      </c>
      <c r="I41" s="1474">
        <v>621.45939197930102</v>
      </c>
      <c r="J41" s="1474">
        <v>586.62199134199102</v>
      </c>
      <c r="K41" s="1474">
        <v>625.95834958468799</v>
      </c>
      <c r="L41" s="1474">
        <v>658.27412760416701</v>
      </c>
      <c r="M41" s="1474">
        <v>664.89067838169206</v>
      </c>
      <c r="N41" s="1474">
        <v>566.65053418803404</v>
      </c>
      <c r="O41" s="1474">
        <v>673.57429919402409</v>
      </c>
      <c r="P41" s="1474">
        <v>717.64732485250704</v>
      </c>
      <c r="Q41" s="1474">
        <v>631.68415313225103</v>
      </c>
      <c r="R41" s="1474">
        <v>633.23566831023504</v>
      </c>
      <c r="S41" s="1474">
        <v>680.53004595263303</v>
      </c>
      <c r="T41" s="1474">
        <v>675.35655595451794</v>
      </c>
      <c r="U41" s="1474">
        <v>613.96395880270416</v>
      </c>
      <c r="V41" s="1474">
        <v>576.30939342881197</v>
      </c>
      <c r="W41" s="1474">
        <v>595.93312520012807</v>
      </c>
      <c r="X41" s="286"/>
      <c r="Y41" s="1283"/>
      <c r="Z41" s="1286"/>
      <c r="AA41" s="1286"/>
      <c r="AB41" s="1286"/>
      <c r="AC41" s="1286"/>
      <c r="AD41" s="1286"/>
      <c r="AE41" s="1286"/>
      <c r="AF41" s="1286"/>
      <c r="AG41" s="1284"/>
      <c r="AH41" s="1284"/>
      <c r="AI41" s="1284"/>
      <c r="AJ41" s="1284"/>
      <c r="AK41" s="1284"/>
      <c r="AL41" s="1284"/>
      <c r="AM41" s="1284"/>
      <c r="AN41" s="1284"/>
      <c r="AO41" s="1284"/>
      <c r="AP41" s="1284"/>
      <c r="AQ41" s="1284"/>
      <c r="AR41" s="1284"/>
      <c r="AS41" s="1284"/>
      <c r="AT41" s="1284"/>
      <c r="AU41" s="1284"/>
      <c r="AV41" s="1284"/>
      <c r="AW41" s="1284"/>
      <c r="AX41" s="1284"/>
      <c r="AY41" s="1284"/>
      <c r="AZ41" s="1284"/>
    </row>
    <row r="42" spans="1:52" s="1285" customFormat="1" ht="18">
      <c r="A42" s="1279"/>
      <c r="B42" s="1280"/>
      <c r="C42" s="1281">
        <v>72</v>
      </c>
      <c r="D42" s="1282" t="s">
        <v>509</v>
      </c>
      <c r="E42" s="1282"/>
      <c r="F42" s="1474">
        <v>756.53020177625399</v>
      </c>
      <c r="G42" s="1474">
        <v>802.48462736373699</v>
      </c>
      <c r="H42" s="1474">
        <v>685.87816632814304</v>
      </c>
      <c r="I42" s="1474">
        <v>634.34236842105304</v>
      </c>
      <c r="J42" s="1474">
        <v>672.79900529723398</v>
      </c>
      <c r="K42" s="1474">
        <v>772.61592518370105</v>
      </c>
      <c r="L42" s="1474">
        <v>800.17879381443311</v>
      </c>
      <c r="M42" s="1474">
        <v>726.18553633218005</v>
      </c>
      <c r="N42" s="1474">
        <v>637.1464568081991</v>
      </c>
      <c r="O42" s="1474">
        <v>843.49210908573104</v>
      </c>
      <c r="P42" s="1474">
        <v>925.15372821248002</v>
      </c>
      <c r="Q42" s="1474">
        <v>712.12717868338609</v>
      </c>
      <c r="R42" s="1474">
        <v>717.16232602921605</v>
      </c>
      <c r="S42" s="1474">
        <v>760.12800402646008</v>
      </c>
      <c r="T42" s="1474">
        <v>846.44461377473408</v>
      </c>
      <c r="U42" s="1474">
        <v>723.65984147386507</v>
      </c>
      <c r="V42" s="1474">
        <v>626.50209370424614</v>
      </c>
      <c r="W42" s="1474">
        <v>693.99893476752311</v>
      </c>
      <c r="X42" s="286"/>
      <c r="Y42" s="1283"/>
      <c r="Z42" s="1286"/>
      <c r="AA42" s="1286"/>
      <c r="AB42" s="1286"/>
      <c r="AC42" s="1286"/>
      <c r="AD42" s="1286"/>
      <c r="AE42" s="1286"/>
      <c r="AF42" s="1286"/>
      <c r="AG42" s="1284"/>
      <c r="AH42" s="1284"/>
      <c r="AI42" s="1284"/>
      <c r="AJ42" s="1284"/>
      <c r="AK42" s="1284"/>
      <c r="AL42" s="1284"/>
      <c r="AM42" s="1284"/>
      <c r="AN42" s="1284"/>
      <c r="AO42" s="1284"/>
      <c r="AP42" s="1284"/>
      <c r="AQ42" s="1284"/>
      <c r="AR42" s="1284"/>
      <c r="AS42" s="1284"/>
      <c r="AT42" s="1284"/>
      <c r="AU42" s="1284"/>
      <c r="AV42" s="1284"/>
      <c r="AW42" s="1284"/>
      <c r="AX42" s="1284"/>
      <c r="AY42" s="1284"/>
      <c r="AZ42" s="1284"/>
    </row>
    <row r="43" spans="1:52" s="1285" customFormat="1" ht="18">
      <c r="A43" s="1279"/>
      <c r="B43" s="1280"/>
      <c r="C43" s="1281">
        <v>73</v>
      </c>
      <c r="D43" s="1282" t="s">
        <v>510</v>
      </c>
      <c r="E43" s="1282"/>
      <c r="F43" s="1474">
        <v>629.68799331103708</v>
      </c>
      <c r="G43" s="1474">
        <v>626.85</v>
      </c>
      <c r="H43" s="1474">
        <v>600.88435930183107</v>
      </c>
      <c r="I43" s="1474">
        <v>598.50484848484803</v>
      </c>
      <c r="J43" s="1474">
        <v>641.97308510638311</v>
      </c>
      <c r="K43" s="1474">
        <v>651.16849104859307</v>
      </c>
      <c r="L43" s="1474">
        <v>705.1438524590161</v>
      </c>
      <c r="M43" s="1474">
        <v>717.19622857142906</v>
      </c>
      <c r="N43" s="1474">
        <v>535.90209677419409</v>
      </c>
      <c r="O43" s="1474">
        <v>606.71411204481808</v>
      </c>
      <c r="P43" s="1474">
        <v>852.60619661016904</v>
      </c>
      <c r="Q43" s="1474">
        <v>684.55263157894694</v>
      </c>
      <c r="R43" s="1474">
        <v>672.40745976002302</v>
      </c>
      <c r="S43" s="1474">
        <v>714.08092838196308</v>
      </c>
      <c r="T43" s="1474">
        <v>779.33873134328405</v>
      </c>
      <c r="U43" s="1474">
        <v>552.34156050955403</v>
      </c>
      <c r="V43" s="1474">
        <v>599.25475000000006</v>
      </c>
      <c r="W43" s="1474">
        <v>588.34069277108404</v>
      </c>
      <c r="X43" s="286"/>
      <c r="Y43" s="1283"/>
      <c r="Z43" s="1286"/>
      <c r="AA43" s="1286"/>
      <c r="AB43" s="1286"/>
      <c r="AC43" s="1286"/>
      <c r="AD43" s="1286"/>
      <c r="AE43" s="1286"/>
      <c r="AF43" s="1286"/>
      <c r="AG43" s="1284"/>
      <c r="AH43" s="1284"/>
      <c r="AI43" s="1284"/>
      <c r="AJ43" s="1284"/>
      <c r="AK43" s="1284"/>
      <c r="AL43" s="1284"/>
      <c r="AM43" s="1284"/>
      <c r="AN43" s="1284"/>
      <c r="AO43" s="1284"/>
      <c r="AP43" s="1284"/>
      <c r="AQ43" s="1284"/>
      <c r="AR43" s="1284"/>
      <c r="AS43" s="1284"/>
      <c r="AT43" s="1284"/>
      <c r="AU43" s="1284"/>
      <c r="AV43" s="1284"/>
      <c r="AW43" s="1284"/>
      <c r="AX43" s="1284"/>
      <c r="AY43" s="1284"/>
      <c r="AZ43" s="1284"/>
    </row>
    <row r="44" spans="1:52" s="1285" customFormat="1">
      <c r="A44" s="1279"/>
      <c r="B44" s="1280"/>
      <c r="C44" s="1281">
        <v>74</v>
      </c>
      <c r="D44" s="1282" t="s">
        <v>511</v>
      </c>
      <c r="E44" s="1282"/>
      <c r="F44" s="1474">
        <v>843.03510680576312</v>
      </c>
      <c r="G44" s="1474">
        <v>814.43051912568308</v>
      </c>
      <c r="H44" s="1474">
        <v>770.88914402173896</v>
      </c>
      <c r="I44" s="1474">
        <v>908.15210526315809</v>
      </c>
      <c r="J44" s="1474">
        <v>783.92979166666703</v>
      </c>
      <c r="K44" s="1474">
        <v>818.83527110500995</v>
      </c>
      <c r="L44" s="1474">
        <v>730.90965924895704</v>
      </c>
      <c r="M44" s="1474">
        <v>864.70645072992704</v>
      </c>
      <c r="N44" s="1474">
        <v>821.04414141414111</v>
      </c>
      <c r="O44" s="1474">
        <v>866.88913344887294</v>
      </c>
      <c r="P44" s="1474">
        <v>917.96691610351104</v>
      </c>
      <c r="Q44" s="1474">
        <v>958.48956896551704</v>
      </c>
      <c r="R44" s="1474">
        <v>855.27040654893301</v>
      </c>
      <c r="S44" s="1474">
        <v>889.87911206896604</v>
      </c>
      <c r="T44" s="1474">
        <v>941.05302362204702</v>
      </c>
      <c r="U44" s="1474">
        <v>785.46439501779412</v>
      </c>
      <c r="V44" s="1474">
        <v>810.32597345132706</v>
      </c>
      <c r="W44" s="1474">
        <v>649.06025928108397</v>
      </c>
      <c r="X44" s="286"/>
      <c r="Y44" s="1283"/>
      <c r="Z44" s="1286"/>
      <c r="AA44" s="1286"/>
      <c r="AB44" s="1286"/>
      <c r="AC44" s="1286"/>
      <c r="AD44" s="1286"/>
      <c r="AE44" s="1286"/>
      <c r="AF44" s="1286"/>
      <c r="AG44" s="1284"/>
      <c r="AH44" s="1284"/>
      <c r="AI44" s="1284"/>
      <c r="AJ44" s="1284"/>
      <c r="AK44" s="1284"/>
      <c r="AL44" s="1284"/>
      <c r="AM44" s="1284"/>
      <c r="AN44" s="1284"/>
      <c r="AO44" s="1284"/>
      <c r="AP44" s="1284"/>
      <c r="AQ44" s="1284"/>
      <c r="AR44" s="1284"/>
      <c r="AS44" s="1284"/>
      <c r="AT44" s="1284"/>
      <c r="AU44" s="1284"/>
      <c r="AV44" s="1284"/>
      <c r="AW44" s="1284"/>
      <c r="AX44" s="1284"/>
      <c r="AY44" s="1284"/>
      <c r="AZ44" s="1284"/>
    </row>
    <row r="45" spans="1:52" s="1285" customFormat="1" ht="19.5" customHeight="1">
      <c r="A45" s="1279"/>
      <c r="B45" s="1280"/>
      <c r="C45" s="1281">
        <v>75</v>
      </c>
      <c r="D45" s="1282" t="s">
        <v>512</v>
      </c>
      <c r="E45" s="1282"/>
      <c r="F45" s="1474">
        <v>622.415463354037</v>
      </c>
      <c r="G45" s="1474">
        <v>591.13761832061107</v>
      </c>
      <c r="H45" s="1474">
        <v>553.85335263425804</v>
      </c>
      <c r="I45" s="1474">
        <v>552.0954565701561</v>
      </c>
      <c r="J45" s="1474">
        <v>562.5169602032181</v>
      </c>
      <c r="K45" s="1474">
        <v>592.689195364238</v>
      </c>
      <c r="L45" s="1474">
        <v>662.63391006842608</v>
      </c>
      <c r="M45" s="1474">
        <v>656.47610108303206</v>
      </c>
      <c r="N45" s="1474">
        <v>569.4401127395721</v>
      </c>
      <c r="O45" s="1474">
        <v>635.111044737523</v>
      </c>
      <c r="P45" s="1474">
        <v>681.22008632138102</v>
      </c>
      <c r="Q45" s="1474">
        <v>611.87085798816611</v>
      </c>
      <c r="R45" s="1474">
        <v>555.24990850585402</v>
      </c>
      <c r="S45" s="1474">
        <v>623.34852993479501</v>
      </c>
      <c r="T45" s="1474">
        <v>682.93200548508696</v>
      </c>
      <c r="U45" s="1474">
        <v>556.1143901209681</v>
      </c>
      <c r="V45" s="1474">
        <v>583.88546247818499</v>
      </c>
      <c r="W45" s="1474">
        <v>578.43830717013202</v>
      </c>
      <c r="X45" s="286"/>
      <c r="Y45" s="1283"/>
      <c r="Z45" s="1286"/>
      <c r="AA45" s="1286"/>
      <c r="AB45" s="1286"/>
      <c r="AC45" s="1286"/>
      <c r="AD45" s="1286"/>
      <c r="AE45" s="1286"/>
      <c r="AF45" s="1286"/>
      <c r="AG45" s="1284"/>
      <c r="AH45" s="1284"/>
      <c r="AI45" s="1284"/>
      <c r="AJ45" s="1284"/>
      <c r="AK45" s="1284"/>
      <c r="AL45" s="1284"/>
      <c r="AM45" s="1284"/>
      <c r="AN45" s="1284"/>
      <c r="AO45" s="1284"/>
      <c r="AP45" s="1284"/>
      <c r="AQ45" s="1284"/>
      <c r="AR45" s="1284"/>
      <c r="AS45" s="1284"/>
      <c r="AT45" s="1284"/>
      <c r="AU45" s="1284"/>
      <c r="AV45" s="1284"/>
      <c r="AW45" s="1284"/>
      <c r="AX45" s="1284"/>
      <c r="AY45" s="1284"/>
      <c r="AZ45" s="1284"/>
    </row>
    <row r="46" spans="1:52" s="1285" customFormat="1">
      <c r="A46" s="1279"/>
      <c r="B46" s="1280"/>
      <c r="C46" s="1273">
        <v>8</v>
      </c>
      <c r="D46" s="1274" t="s">
        <v>513</v>
      </c>
      <c r="E46" s="1274"/>
      <c r="F46" s="1472">
        <v>633.5052570110571</v>
      </c>
      <c r="G46" s="1472">
        <v>725.36892454160807</v>
      </c>
      <c r="H46" s="1472">
        <v>565.53935910005703</v>
      </c>
      <c r="I46" s="1472">
        <v>603.14609973285803</v>
      </c>
      <c r="J46" s="1472">
        <v>592.62944933920699</v>
      </c>
      <c r="K46" s="1472">
        <v>671.91810705469697</v>
      </c>
      <c r="L46" s="1472">
        <v>680.31803168316799</v>
      </c>
      <c r="M46" s="1472">
        <v>678.18391124396396</v>
      </c>
      <c r="N46" s="1472">
        <v>598.52309603760898</v>
      </c>
      <c r="O46" s="1472">
        <v>683.838422552569</v>
      </c>
      <c r="P46" s="1472">
        <v>712.22656290531802</v>
      </c>
      <c r="Q46" s="1472">
        <v>672.03902539870103</v>
      </c>
      <c r="R46" s="1472">
        <v>607.07765175645102</v>
      </c>
      <c r="S46" s="1472">
        <v>677.63567908117807</v>
      </c>
      <c r="T46" s="1472">
        <v>868.66714481811903</v>
      </c>
      <c r="U46" s="1472">
        <v>596.3254623467601</v>
      </c>
      <c r="V46" s="1472">
        <v>600.26818673218702</v>
      </c>
      <c r="W46" s="1472">
        <v>611.95407221392713</v>
      </c>
      <c r="X46" s="286"/>
      <c r="Y46" s="1283"/>
      <c r="Z46" s="1286"/>
      <c r="AA46" s="1286"/>
      <c r="AB46" s="1286"/>
      <c r="AC46" s="1286"/>
      <c r="AD46" s="1286"/>
      <c r="AE46" s="1286"/>
      <c r="AF46" s="1286"/>
      <c r="AG46" s="1284"/>
      <c r="AH46" s="1284"/>
      <c r="AI46" s="1284"/>
      <c r="AJ46" s="1284"/>
      <c r="AK46" s="1284"/>
      <c r="AL46" s="1284"/>
      <c r="AM46" s="1284"/>
      <c r="AN46" s="1284"/>
      <c r="AO46" s="1284"/>
      <c r="AP46" s="1284"/>
      <c r="AQ46" s="1284"/>
      <c r="AR46" s="1284"/>
      <c r="AS46" s="1284"/>
      <c r="AT46" s="1284"/>
      <c r="AU46" s="1284"/>
      <c r="AV46" s="1284"/>
      <c r="AW46" s="1284"/>
      <c r="AX46" s="1284"/>
      <c r="AY46" s="1284"/>
      <c r="AZ46" s="1284"/>
    </row>
    <row r="47" spans="1:52" s="1285" customFormat="1">
      <c r="A47" s="1279"/>
      <c r="B47" s="1280"/>
      <c r="C47" s="1281">
        <v>81</v>
      </c>
      <c r="D47" s="1282" t="s">
        <v>514</v>
      </c>
      <c r="E47" s="1282"/>
      <c r="F47" s="1474">
        <v>609.45614908716004</v>
      </c>
      <c r="G47" s="1474">
        <v>887.38394004282702</v>
      </c>
      <c r="H47" s="1474">
        <v>540.11579936985504</v>
      </c>
      <c r="I47" s="1474">
        <v>580.31702702702705</v>
      </c>
      <c r="J47" s="1474">
        <v>569.67004716981103</v>
      </c>
      <c r="K47" s="1474">
        <v>687.89352461403996</v>
      </c>
      <c r="L47" s="1474">
        <v>664.31179012345706</v>
      </c>
      <c r="M47" s="1474">
        <v>702.87375451263495</v>
      </c>
      <c r="N47" s="1474">
        <v>555.69402810304405</v>
      </c>
      <c r="O47" s="1474">
        <v>673.60537795537812</v>
      </c>
      <c r="P47" s="1474">
        <v>760.18734702258701</v>
      </c>
      <c r="Q47" s="1474">
        <v>682.31577883472096</v>
      </c>
      <c r="R47" s="1474">
        <v>575.50426633186214</v>
      </c>
      <c r="S47" s="1474">
        <v>667.76517857142915</v>
      </c>
      <c r="T47" s="1474">
        <v>882.67545243019606</v>
      </c>
      <c r="U47" s="1474">
        <v>563.02055755985612</v>
      </c>
      <c r="V47" s="1474">
        <v>549.93768621236097</v>
      </c>
      <c r="W47" s="1474">
        <v>575.34476135488796</v>
      </c>
      <c r="X47" s="286"/>
      <c r="Y47" s="1283"/>
      <c r="Z47" s="1286"/>
      <c r="AA47" s="1286"/>
      <c r="AB47" s="1286"/>
      <c r="AC47" s="1286"/>
      <c r="AD47" s="1286"/>
      <c r="AE47" s="1286"/>
      <c r="AF47" s="1286"/>
      <c r="AG47" s="1284"/>
      <c r="AH47" s="1284"/>
      <c r="AI47" s="1284"/>
      <c r="AJ47" s="1284"/>
      <c r="AK47" s="1284"/>
      <c r="AL47" s="1284"/>
      <c r="AM47" s="1284"/>
      <c r="AN47" s="1284"/>
      <c r="AO47" s="1284"/>
      <c r="AP47" s="1284"/>
      <c r="AQ47" s="1284"/>
      <c r="AR47" s="1284"/>
      <c r="AS47" s="1284"/>
      <c r="AT47" s="1284"/>
      <c r="AU47" s="1284"/>
      <c r="AV47" s="1284"/>
      <c r="AW47" s="1284"/>
      <c r="AX47" s="1284"/>
      <c r="AY47" s="1284"/>
      <c r="AZ47" s="1284"/>
    </row>
    <row r="48" spans="1:52" s="1285" customFormat="1">
      <c r="A48" s="1279"/>
      <c r="B48" s="1280"/>
      <c r="C48" s="1281">
        <v>82</v>
      </c>
      <c r="D48" s="1282" t="s">
        <v>515</v>
      </c>
      <c r="E48" s="1282"/>
      <c r="F48" s="1474">
        <v>674.66346331452007</v>
      </c>
      <c r="G48" s="1474">
        <v>640.4549572649571</v>
      </c>
      <c r="H48" s="1474">
        <v>655.09428801936303</v>
      </c>
      <c r="I48" s="1474">
        <v>614.1742446043171</v>
      </c>
      <c r="J48" s="1474">
        <v>561.88264214046808</v>
      </c>
      <c r="K48" s="1474">
        <v>587.40641826923115</v>
      </c>
      <c r="L48" s="1474">
        <v>679.59210526315815</v>
      </c>
      <c r="M48" s="1474">
        <v>702.24659090909108</v>
      </c>
      <c r="N48" s="1474">
        <v>679.30204545454501</v>
      </c>
      <c r="O48" s="1474">
        <v>623.77759023354611</v>
      </c>
      <c r="P48" s="1474">
        <v>739.82747730530298</v>
      </c>
      <c r="Q48" s="1474">
        <v>681.67675675675696</v>
      </c>
      <c r="R48" s="1474">
        <v>613.83432572298295</v>
      </c>
      <c r="S48" s="1474">
        <v>694.78456852791896</v>
      </c>
      <c r="T48" s="1474">
        <v>1053.3776064410501</v>
      </c>
      <c r="U48" s="1474">
        <v>641.3186659436011</v>
      </c>
      <c r="V48" s="1474">
        <v>617.81695187165803</v>
      </c>
      <c r="W48" s="1474">
        <v>663.68307048984502</v>
      </c>
      <c r="X48" s="286"/>
      <c r="Y48" s="1283"/>
      <c r="Z48" s="1286"/>
      <c r="AA48" s="1286"/>
      <c r="AB48" s="1286"/>
      <c r="AC48" s="1286"/>
      <c r="AD48" s="1286"/>
      <c r="AE48" s="1286"/>
      <c r="AF48" s="1286"/>
      <c r="AG48" s="1284"/>
      <c r="AH48" s="1284"/>
      <c r="AI48" s="1284"/>
      <c r="AJ48" s="1284"/>
      <c r="AK48" s="1284"/>
      <c r="AL48" s="1284"/>
      <c r="AM48" s="1284"/>
      <c r="AN48" s="1284"/>
      <c r="AO48" s="1284"/>
      <c r="AP48" s="1284"/>
      <c r="AQ48" s="1284"/>
      <c r="AR48" s="1284"/>
      <c r="AS48" s="1284"/>
      <c r="AT48" s="1284"/>
      <c r="AU48" s="1284"/>
      <c r="AV48" s="1284"/>
      <c r="AW48" s="1284"/>
      <c r="AX48" s="1284"/>
      <c r="AY48" s="1284"/>
      <c r="AZ48" s="1284"/>
    </row>
    <row r="49" spans="1:52" s="1285" customFormat="1">
      <c r="A49" s="1279"/>
      <c r="B49" s="1280"/>
      <c r="C49" s="1281">
        <v>83</v>
      </c>
      <c r="D49" s="1282" t="s">
        <v>516</v>
      </c>
      <c r="E49" s="1282"/>
      <c r="F49" s="1474">
        <v>667.57409149949513</v>
      </c>
      <c r="G49" s="1474">
        <v>646.16047058823494</v>
      </c>
      <c r="H49" s="1474">
        <v>643.68495859213306</v>
      </c>
      <c r="I49" s="1474">
        <v>605.35398325358904</v>
      </c>
      <c r="J49" s="1474">
        <v>635.746027491409</v>
      </c>
      <c r="K49" s="1474">
        <v>666.80200883575901</v>
      </c>
      <c r="L49" s="1474">
        <v>693.37033030553312</v>
      </c>
      <c r="M49" s="1474">
        <v>672.87706853146904</v>
      </c>
      <c r="N49" s="1474">
        <v>628.20332504661303</v>
      </c>
      <c r="O49" s="1474">
        <v>703.39715824357904</v>
      </c>
      <c r="P49" s="1474">
        <v>693.19278612069809</v>
      </c>
      <c r="Q49" s="1474">
        <v>660.99688343558307</v>
      </c>
      <c r="R49" s="1474">
        <v>656.41854983713404</v>
      </c>
      <c r="S49" s="1474">
        <v>682.72706537430406</v>
      </c>
      <c r="T49" s="1474">
        <v>737.69361583945511</v>
      </c>
      <c r="U49" s="1474">
        <v>630.86423231742401</v>
      </c>
      <c r="V49" s="1474">
        <v>623.66746918652404</v>
      </c>
      <c r="W49" s="1474">
        <v>625.13154374364206</v>
      </c>
      <c r="X49" s="286"/>
      <c r="Y49" s="1283"/>
      <c r="Z49" s="1286"/>
      <c r="AA49" s="1286"/>
      <c r="AB49" s="1286"/>
      <c r="AC49" s="1286"/>
      <c r="AD49" s="1286"/>
      <c r="AE49" s="1286"/>
      <c r="AF49" s="1286"/>
      <c r="AG49" s="1284"/>
      <c r="AH49" s="1284"/>
      <c r="AI49" s="1284"/>
      <c r="AJ49" s="1284"/>
      <c r="AK49" s="1284"/>
      <c r="AL49" s="1284"/>
      <c r="AM49" s="1284"/>
      <c r="AN49" s="1284"/>
      <c r="AO49" s="1284"/>
      <c r="AP49" s="1284"/>
      <c r="AQ49" s="1284"/>
      <c r="AR49" s="1284"/>
      <c r="AS49" s="1284"/>
      <c r="AT49" s="1284"/>
      <c r="AU49" s="1284"/>
      <c r="AV49" s="1284"/>
      <c r="AW49" s="1284"/>
      <c r="AX49" s="1284"/>
      <c r="AY49" s="1284"/>
      <c r="AZ49" s="1284"/>
    </row>
    <row r="50" spans="1:52" s="1285" customFormat="1">
      <c r="A50" s="1279"/>
      <c r="B50" s="1280"/>
      <c r="C50" s="1273">
        <v>9</v>
      </c>
      <c r="D50" s="1274" t="s">
        <v>517</v>
      </c>
      <c r="E50" s="1274"/>
      <c r="F50" s="1472">
        <v>561.38951254110498</v>
      </c>
      <c r="G50" s="1472">
        <v>560.60922169276205</v>
      </c>
      <c r="H50" s="1472">
        <v>539.54262439613501</v>
      </c>
      <c r="I50" s="1472">
        <v>524.81136182108605</v>
      </c>
      <c r="J50" s="1472">
        <v>537.58201533135502</v>
      </c>
      <c r="K50" s="1472">
        <v>547.40671112229506</v>
      </c>
      <c r="L50" s="1472">
        <v>561.80947081287502</v>
      </c>
      <c r="M50" s="1472">
        <v>587.74375651526395</v>
      </c>
      <c r="N50" s="1472">
        <v>529.17434716981097</v>
      </c>
      <c r="O50" s="1472">
        <v>554.00459530534704</v>
      </c>
      <c r="P50" s="1472">
        <v>588.59444781204411</v>
      </c>
      <c r="Q50" s="1472">
        <v>557.91067359369401</v>
      </c>
      <c r="R50" s="1472">
        <v>556.63353497346804</v>
      </c>
      <c r="S50" s="1472">
        <v>561.90014195583603</v>
      </c>
      <c r="T50" s="1472">
        <v>569.70437340414696</v>
      </c>
      <c r="U50" s="1472">
        <v>539.23134380453803</v>
      </c>
      <c r="V50" s="1472">
        <v>534.87094788174295</v>
      </c>
      <c r="W50" s="1472">
        <v>549.71340499790597</v>
      </c>
      <c r="X50" s="286"/>
      <c r="Y50" s="1283"/>
      <c r="Z50" s="1286"/>
      <c r="AA50" s="1286"/>
      <c r="AB50" s="1286"/>
      <c r="AC50" s="1286"/>
      <c r="AD50" s="1286"/>
      <c r="AE50" s="1286"/>
      <c r="AF50" s="1286"/>
      <c r="AG50" s="1284"/>
      <c r="AH50" s="1284"/>
      <c r="AI50" s="1284"/>
      <c r="AJ50" s="1284"/>
      <c r="AK50" s="1284"/>
      <c r="AL50" s="1284"/>
      <c r="AM50" s="1284"/>
      <c r="AN50" s="1284"/>
      <c r="AO50" s="1284"/>
      <c r="AP50" s="1284"/>
      <c r="AQ50" s="1284"/>
      <c r="AR50" s="1284"/>
      <c r="AS50" s="1284"/>
      <c r="AT50" s="1284"/>
      <c r="AU50" s="1284"/>
      <c r="AV50" s="1284"/>
      <c r="AW50" s="1284"/>
      <c r="AX50" s="1284"/>
      <c r="AY50" s="1284"/>
      <c r="AZ50" s="1284"/>
    </row>
    <row r="51" spans="1:52" s="1285" customFormat="1">
      <c r="A51" s="1279"/>
      <c r="B51" s="1280"/>
      <c r="C51" s="1281">
        <v>91</v>
      </c>
      <c r="D51" s="1282" t="s">
        <v>518</v>
      </c>
      <c r="E51" s="1282"/>
      <c r="F51" s="1474">
        <v>513.83189362383905</v>
      </c>
      <c r="G51" s="1474">
        <v>513.92933962264203</v>
      </c>
      <c r="H51" s="1474">
        <v>512.685321517837</v>
      </c>
      <c r="I51" s="1474">
        <v>505.13071059431502</v>
      </c>
      <c r="J51" s="1474">
        <v>511.91042521994103</v>
      </c>
      <c r="K51" s="1474">
        <v>510.32128071481804</v>
      </c>
      <c r="L51" s="1474">
        <v>518.10052736318403</v>
      </c>
      <c r="M51" s="1474">
        <v>579.57311743772209</v>
      </c>
      <c r="N51" s="1474">
        <v>515.01967459324203</v>
      </c>
      <c r="O51" s="1474">
        <v>516.78451282051299</v>
      </c>
      <c r="P51" s="1474">
        <v>531.493246548093</v>
      </c>
      <c r="Q51" s="1474">
        <v>517.34523693803203</v>
      </c>
      <c r="R51" s="1474">
        <v>514.98232586558004</v>
      </c>
      <c r="S51" s="1474">
        <v>523.76254817987206</v>
      </c>
      <c r="T51" s="1474">
        <v>529.72961198093901</v>
      </c>
      <c r="U51" s="1474">
        <v>518.61990953375107</v>
      </c>
      <c r="V51" s="1474">
        <v>516.47410480349299</v>
      </c>
      <c r="W51" s="1474">
        <v>509.57851229754004</v>
      </c>
      <c r="X51" s="286"/>
      <c r="Y51" s="1283"/>
      <c r="Z51" s="1286"/>
      <c r="AA51" s="1286"/>
      <c r="AB51" s="1286"/>
      <c r="AC51" s="1286"/>
      <c r="AD51" s="1286"/>
      <c r="AE51" s="1286"/>
      <c r="AF51" s="1286"/>
      <c r="AG51" s="1284"/>
      <c r="AH51" s="1284"/>
      <c r="AI51" s="1284"/>
      <c r="AJ51" s="1284"/>
      <c r="AK51" s="1284"/>
      <c r="AL51" s="1284"/>
      <c r="AM51" s="1284"/>
      <c r="AN51" s="1284"/>
      <c r="AO51" s="1284"/>
      <c r="AP51" s="1284"/>
      <c r="AQ51" s="1284"/>
      <c r="AR51" s="1284"/>
      <c r="AS51" s="1284"/>
      <c r="AT51" s="1284"/>
      <c r="AU51" s="1284"/>
      <c r="AV51" s="1284"/>
      <c r="AW51" s="1284"/>
      <c r="AX51" s="1284"/>
      <c r="AY51" s="1284"/>
      <c r="AZ51" s="1284"/>
    </row>
    <row r="52" spans="1:52" s="1285" customFormat="1" ht="18">
      <c r="A52" s="1279"/>
      <c r="B52" s="1280"/>
      <c r="C52" s="1281">
        <v>92</v>
      </c>
      <c r="D52" s="1282" t="s">
        <v>519</v>
      </c>
      <c r="E52" s="1282"/>
      <c r="F52" s="1474">
        <v>571.59325520833306</v>
      </c>
      <c r="G52" s="1474">
        <v>559.41974371143806</v>
      </c>
      <c r="H52" s="1474">
        <v>530.16</v>
      </c>
      <c r="I52" s="1474">
        <v>524.879281437126</v>
      </c>
      <c r="J52" s="1474">
        <v>523.89505813953497</v>
      </c>
      <c r="K52" s="1474">
        <v>524.97576112412207</v>
      </c>
      <c r="L52" s="1474">
        <v>591.78021259842501</v>
      </c>
      <c r="M52" s="1474">
        <v>557.80009656652408</v>
      </c>
      <c r="N52" s="1474">
        <v>532.48004464285702</v>
      </c>
      <c r="O52" s="1474">
        <v>538.06777486911005</v>
      </c>
      <c r="P52" s="1474">
        <v>552.18484189723301</v>
      </c>
      <c r="Q52" s="1474">
        <v>574.96917575757607</v>
      </c>
      <c r="R52" s="1474">
        <v>538.59263013698603</v>
      </c>
      <c r="S52" s="1474">
        <v>572.52834875444807</v>
      </c>
      <c r="T52" s="1474">
        <v>558.33074742268002</v>
      </c>
      <c r="U52" s="1474">
        <v>544.38179487179502</v>
      </c>
      <c r="V52" s="1474">
        <v>524.92048484848499</v>
      </c>
      <c r="W52" s="1474">
        <v>548.44097995545712</v>
      </c>
      <c r="X52" s="286"/>
      <c r="Y52" s="1283"/>
      <c r="Z52" s="1286"/>
      <c r="AA52" s="1286"/>
      <c r="AB52" s="1286"/>
      <c r="AC52" s="1286"/>
      <c r="AD52" s="1286"/>
      <c r="AE52" s="1286"/>
      <c r="AF52" s="1286"/>
      <c r="AG52" s="1284"/>
      <c r="AH52" s="1284"/>
      <c r="AI52" s="1284"/>
      <c r="AJ52" s="1284"/>
      <c r="AK52" s="1284"/>
      <c r="AL52" s="1284"/>
      <c r="AM52" s="1284"/>
      <c r="AN52" s="1284"/>
      <c r="AO52" s="1284"/>
      <c r="AP52" s="1284"/>
      <c r="AQ52" s="1284"/>
      <c r="AR52" s="1284"/>
      <c r="AS52" s="1284"/>
      <c r="AT52" s="1284"/>
      <c r="AU52" s="1284"/>
      <c r="AV52" s="1284"/>
      <c r="AW52" s="1284"/>
      <c r="AX52" s="1284"/>
      <c r="AY52" s="1284"/>
      <c r="AZ52" s="1284"/>
    </row>
    <row r="53" spans="1:52" s="1285" customFormat="1" ht="18">
      <c r="A53" s="1279"/>
      <c r="B53" s="1280"/>
      <c r="C53" s="1281">
        <v>93</v>
      </c>
      <c r="D53" s="1282" t="s">
        <v>520</v>
      </c>
      <c r="E53" s="1282"/>
      <c r="F53" s="1474">
        <v>572.45533873622912</v>
      </c>
      <c r="G53" s="1474">
        <v>613.91619502868105</v>
      </c>
      <c r="H53" s="1474">
        <v>536.92844181139401</v>
      </c>
      <c r="I53" s="1474">
        <v>543.67924568965509</v>
      </c>
      <c r="J53" s="1474">
        <v>555.33184549356201</v>
      </c>
      <c r="K53" s="1474">
        <v>566.65741843971603</v>
      </c>
      <c r="L53" s="1474">
        <v>581.80532808399005</v>
      </c>
      <c r="M53" s="1474">
        <v>597.24493323442107</v>
      </c>
      <c r="N53" s="1474">
        <v>523.49448648648604</v>
      </c>
      <c r="O53" s="1474">
        <v>565.60434324822313</v>
      </c>
      <c r="P53" s="1474">
        <v>648.34453496115407</v>
      </c>
      <c r="Q53" s="1474">
        <v>571.21118483412295</v>
      </c>
      <c r="R53" s="1474">
        <v>574.11898331830503</v>
      </c>
      <c r="S53" s="1474">
        <v>572.50616634429412</v>
      </c>
      <c r="T53" s="1474">
        <v>602.25388662131502</v>
      </c>
      <c r="U53" s="1474">
        <v>555.31943486590001</v>
      </c>
      <c r="V53" s="1474">
        <v>537.32940476190515</v>
      </c>
      <c r="W53" s="1474">
        <v>569.51775868801201</v>
      </c>
      <c r="X53" s="286"/>
      <c r="Y53" s="1283"/>
      <c r="Z53" s="1286"/>
      <c r="AA53" s="1286"/>
      <c r="AB53" s="1286"/>
      <c r="AC53" s="1286"/>
      <c r="AD53" s="1286"/>
      <c r="AE53" s="1286"/>
      <c r="AF53" s="1286"/>
      <c r="AG53" s="1284"/>
      <c r="AH53" s="1284"/>
      <c r="AI53" s="1284"/>
      <c r="AJ53" s="1284"/>
      <c r="AK53" s="1284"/>
      <c r="AL53" s="1284"/>
      <c r="AM53" s="1284"/>
      <c r="AN53" s="1284"/>
      <c r="AO53" s="1284"/>
      <c r="AP53" s="1284"/>
      <c r="AQ53" s="1284"/>
      <c r="AR53" s="1284"/>
      <c r="AS53" s="1284"/>
      <c r="AT53" s="1284"/>
      <c r="AU53" s="1284"/>
      <c r="AV53" s="1284"/>
      <c r="AW53" s="1284"/>
      <c r="AX53" s="1284"/>
      <c r="AY53" s="1284"/>
      <c r="AZ53" s="1284"/>
    </row>
    <row r="54" spans="1:52" s="1285" customFormat="1">
      <c r="A54" s="1279"/>
      <c r="B54" s="1280"/>
      <c r="C54" s="1281">
        <v>94</v>
      </c>
      <c r="D54" s="1282" t="s">
        <v>521</v>
      </c>
      <c r="E54" s="1282"/>
      <c r="F54" s="1474">
        <v>526.09304705882414</v>
      </c>
      <c r="G54" s="1474">
        <v>513.72968309859198</v>
      </c>
      <c r="H54" s="1474">
        <v>517.16852132701399</v>
      </c>
      <c r="I54" s="1474">
        <v>512.33144385026708</v>
      </c>
      <c r="J54" s="1474">
        <v>517.43464088397809</v>
      </c>
      <c r="K54" s="1474">
        <v>522.98385611510798</v>
      </c>
      <c r="L54" s="1474">
        <v>519.91208333333304</v>
      </c>
      <c r="M54" s="1474">
        <v>563.22341360371809</v>
      </c>
      <c r="N54" s="1474">
        <v>509.9545886075951</v>
      </c>
      <c r="O54" s="1474">
        <v>525.81595463138012</v>
      </c>
      <c r="P54" s="1474">
        <v>537.82025433832302</v>
      </c>
      <c r="Q54" s="1474">
        <v>525.30372670807503</v>
      </c>
      <c r="R54" s="1474">
        <v>525.38339017735302</v>
      </c>
      <c r="S54" s="1474">
        <v>526.90909090909099</v>
      </c>
      <c r="T54" s="1474">
        <v>521.38507153075795</v>
      </c>
      <c r="U54" s="1474">
        <v>516.31810958904111</v>
      </c>
      <c r="V54" s="1474">
        <v>513.30568627451009</v>
      </c>
      <c r="W54" s="1474">
        <v>513.66946721311501</v>
      </c>
      <c r="X54" s="286"/>
      <c r="Y54" s="1283"/>
      <c r="Z54" s="1286"/>
      <c r="AA54" s="1286"/>
      <c r="AB54" s="1286"/>
      <c r="AC54" s="1286"/>
      <c r="AD54" s="1286"/>
      <c r="AE54" s="1286"/>
      <c r="AF54" s="1286"/>
      <c r="AG54" s="1284"/>
      <c r="AH54" s="1284"/>
      <c r="AI54" s="1284"/>
      <c r="AJ54" s="1284"/>
      <c r="AK54" s="1284"/>
      <c r="AL54" s="1284"/>
      <c r="AM54" s="1284"/>
      <c r="AN54" s="1284"/>
      <c r="AO54" s="1284"/>
      <c r="AP54" s="1284"/>
      <c r="AQ54" s="1284"/>
      <c r="AR54" s="1284"/>
      <c r="AS54" s="1284"/>
      <c r="AT54" s="1284"/>
      <c r="AU54" s="1284"/>
      <c r="AV54" s="1284"/>
      <c r="AW54" s="1284"/>
      <c r="AX54" s="1284"/>
      <c r="AY54" s="1284"/>
      <c r="AZ54" s="1284"/>
    </row>
    <row r="55" spans="1:52" s="1285" customFormat="1" ht="18">
      <c r="A55" s="1279"/>
      <c r="B55" s="1280"/>
      <c r="C55" s="1281">
        <v>95</v>
      </c>
      <c r="D55" s="1282" t="s">
        <v>522</v>
      </c>
      <c r="E55" s="1282"/>
      <c r="F55" s="1474">
        <v>716.40891625615802</v>
      </c>
      <c r="G55" s="1474">
        <v>677.07875000000001</v>
      </c>
      <c r="H55" s="1474">
        <v>656.89352112676102</v>
      </c>
      <c r="I55" s="1474">
        <v>605.58484848484795</v>
      </c>
      <c r="J55" s="1474">
        <v>603.47352941176507</v>
      </c>
      <c r="K55" s="1474">
        <v>709.26157142857107</v>
      </c>
      <c r="L55" s="1474">
        <v>653.43500000000006</v>
      </c>
      <c r="M55" s="1474">
        <v>677.7488679245281</v>
      </c>
      <c r="N55" s="1474">
        <v>658.99120000000005</v>
      </c>
      <c r="O55" s="1474">
        <v>783.67181818181803</v>
      </c>
      <c r="P55" s="1474">
        <v>876.01411764705915</v>
      </c>
      <c r="Q55" s="1474">
        <v>566.13499999999999</v>
      </c>
      <c r="R55" s="1474">
        <v>711.33243006992996</v>
      </c>
      <c r="S55" s="1474">
        <v>659.98468085106401</v>
      </c>
      <c r="T55" s="1474">
        <v>802.1207407407411</v>
      </c>
      <c r="U55" s="1474">
        <v>580.59255813953496</v>
      </c>
      <c r="V55" s="1474">
        <v>577.61289473684201</v>
      </c>
      <c r="W55" s="1474">
        <v>591.125595238095</v>
      </c>
      <c r="X55" s="286"/>
      <c r="Y55" s="1283"/>
      <c r="Z55" s="1286"/>
      <c r="AA55" s="1286"/>
      <c r="AB55" s="1286"/>
      <c r="AC55" s="1286"/>
      <c r="AD55" s="1286"/>
      <c r="AE55" s="1286"/>
      <c r="AF55" s="1286"/>
      <c r="AG55" s="1284"/>
      <c r="AH55" s="1284"/>
      <c r="AI55" s="1284"/>
      <c r="AJ55" s="1284"/>
      <c r="AK55" s="1284"/>
      <c r="AL55" s="1284"/>
      <c r="AM55" s="1284"/>
      <c r="AN55" s="1284"/>
      <c r="AO55" s="1284"/>
      <c r="AP55" s="1284"/>
      <c r="AQ55" s="1284"/>
      <c r="AR55" s="1284"/>
      <c r="AS55" s="1284"/>
      <c r="AT55" s="1284"/>
      <c r="AU55" s="1284"/>
      <c r="AV55" s="1284"/>
      <c r="AW55" s="1284"/>
      <c r="AX55" s="1284"/>
      <c r="AY55" s="1284"/>
      <c r="AZ55" s="1284"/>
    </row>
    <row r="56" spans="1:52" s="1285" customFormat="1">
      <c r="A56" s="1279"/>
      <c r="B56" s="1280"/>
      <c r="C56" s="1281">
        <v>96</v>
      </c>
      <c r="D56" s="1282" t="s">
        <v>523</v>
      </c>
      <c r="E56" s="1282"/>
      <c r="F56" s="1474">
        <v>579.613258022266</v>
      </c>
      <c r="G56" s="1474">
        <v>602.35687598116203</v>
      </c>
      <c r="H56" s="1474">
        <v>570.59624219125408</v>
      </c>
      <c r="I56" s="1474">
        <v>533.41200842696605</v>
      </c>
      <c r="J56" s="1474">
        <v>568.6773032258061</v>
      </c>
      <c r="K56" s="1474">
        <v>585.31887468030709</v>
      </c>
      <c r="L56" s="1474">
        <v>577.38598461538504</v>
      </c>
      <c r="M56" s="1474">
        <v>624.49239871382599</v>
      </c>
      <c r="N56" s="1474">
        <v>551.81381668946597</v>
      </c>
      <c r="O56" s="1474">
        <v>588.57105864811103</v>
      </c>
      <c r="P56" s="1474">
        <v>663.11583880772605</v>
      </c>
      <c r="Q56" s="1474">
        <v>591.93242805755403</v>
      </c>
      <c r="R56" s="1474">
        <v>589.70875749785807</v>
      </c>
      <c r="S56" s="1474">
        <v>598.97003333333305</v>
      </c>
      <c r="T56" s="1474">
        <v>614.95230991735502</v>
      </c>
      <c r="U56" s="1474">
        <v>558.03744343891401</v>
      </c>
      <c r="V56" s="1474">
        <v>561.39012154696104</v>
      </c>
      <c r="W56" s="1474">
        <v>571.17372696245707</v>
      </c>
      <c r="X56" s="286"/>
      <c r="Y56" s="1283"/>
      <c r="Z56" s="1286"/>
      <c r="AA56" s="1286"/>
      <c r="AB56" s="1286"/>
      <c r="AC56" s="1286"/>
      <c r="AD56" s="1286"/>
      <c r="AE56" s="1286"/>
      <c r="AF56" s="1286"/>
      <c r="AG56" s="1284"/>
      <c r="AH56" s="1284"/>
      <c r="AI56" s="1284"/>
      <c r="AJ56" s="1284"/>
      <c r="AK56" s="1284"/>
      <c r="AL56" s="1284"/>
      <c r="AM56" s="1284"/>
      <c r="AN56" s="1284"/>
      <c r="AO56" s="1284"/>
      <c r="AP56" s="1284"/>
      <c r="AQ56" s="1284"/>
      <c r="AR56" s="1284"/>
      <c r="AS56" s="1284"/>
      <c r="AT56" s="1284"/>
      <c r="AU56" s="1284"/>
      <c r="AV56" s="1284"/>
      <c r="AW56" s="1284"/>
      <c r="AX56" s="1284"/>
      <c r="AY56" s="1284"/>
      <c r="AZ56" s="1284"/>
    </row>
    <row r="57" spans="1:52" s="1285" customFormat="1">
      <c r="A57" s="1279"/>
      <c r="B57" s="1280"/>
      <c r="C57" s="1287" t="s">
        <v>524</v>
      </c>
      <c r="D57" s="1274"/>
      <c r="E57" s="1274"/>
      <c r="F57" s="1472">
        <v>1455.4652000000001</v>
      </c>
      <c r="G57" s="1472">
        <v>1302.77636363636</v>
      </c>
      <c r="H57" s="1472">
        <v>1511.0164444444399</v>
      </c>
      <c r="I57" s="1472">
        <v>532.34199999999998</v>
      </c>
      <c r="J57" s="1472">
        <v>1571.89</v>
      </c>
      <c r="K57" s="1472">
        <v>1542.3885135135101</v>
      </c>
      <c r="L57" s="1472">
        <v>1396.1393333333301</v>
      </c>
      <c r="M57" s="1472">
        <v>1423.644765625</v>
      </c>
      <c r="N57" s="1472">
        <v>654.17750000000001</v>
      </c>
      <c r="O57" s="1472">
        <v>1143.2152380952402</v>
      </c>
      <c r="P57" s="1472">
        <v>1914.54418972332</v>
      </c>
      <c r="Q57" s="1472">
        <v>2334.846</v>
      </c>
      <c r="R57" s="1472">
        <v>1683.85797833935</v>
      </c>
      <c r="S57" s="1472">
        <v>1355.4839534883702</v>
      </c>
      <c r="T57" s="1472">
        <v>1770.3785245901602</v>
      </c>
      <c r="U57" s="1472">
        <v>1545.99</v>
      </c>
      <c r="V57" s="1472">
        <v>2284.71</v>
      </c>
      <c r="W57" s="1472">
        <v>1360.9321052631599</v>
      </c>
      <c r="X57" s="286"/>
      <c r="Y57" s="1283"/>
      <c r="Z57" s="1286"/>
      <c r="AA57" s="1286"/>
      <c r="AB57" s="1286"/>
      <c r="AC57" s="1286"/>
      <c r="AD57" s="1286"/>
      <c r="AE57" s="1286"/>
      <c r="AF57" s="1286"/>
      <c r="AG57" s="1284"/>
      <c r="AH57" s="1284"/>
      <c r="AI57" s="1284"/>
      <c r="AJ57" s="1284"/>
      <c r="AK57" s="1284"/>
      <c r="AL57" s="1284"/>
      <c r="AM57" s="1284"/>
      <c r="AN57" s="1284"/>
      <c r="AO57" s="1284"/>
      <c r="AP57" s="1284"/>
      <c r="AQ57" s="1284"/>
      <c r="AR57" s="1284"/>
      <c r="AS57" s="1284"/>
      <c r="AT57" s="1284"/>
      <c r="AU57" s="1284"/>
      <c r="AV57" s="1284"/>
      <c r="AW57" s="1284"/>
      <c r="AX57" s="1284"/>
      <c r="AY57" s="1284"/>
      <c r="AZ57" s="1284"/>
    </row>
    <row r="58" spans="1:52" s="1285" customFormat="1" ht="11.25" customHeight="1">
      <c r="A58" s="1279"/>
      <c r="B58" s="1280"/>
      <c r="C58" s="1288"/>
      <c r="D58" s="1281" t="s">
        <v>525</v>
      </c>
      <c r="E58" s="1281"/>
      <c r="F58" s="1474">
        <v>1455.4652000000001</v>
      </c>
      <c r="G58" s="1474">
        <v>1302.77636363636</v>
      </c>
      <c r="H58" s="1474">
        <v>1511.0164444444399</v>
      </c>
      <c r="I58" s="1474">
        <v>532.34199999999998</v>
      </c>
      <c r="J58" s="1474">
        <v>1571.89</v>
      </c>
      <c r="K58" s="1474">
        <v>1542.3885135135101</v>
      </c>
      <c r="L58" s="1474">
        <v>1396.1393333333301</v>
      </c>
      <c r="M58" s="1474">
        <v>1423.644765625</v>
      </c>
      <c r="N58" s="1474">
        <v>654.17750000000001</v>
      </c>
      <c r="O58" s="1474">
        <v>1143.2152380952402</v>
      </c>
      <c r="P58" s="1474">
        <v>1914.54418972332</v>
      </c>
      <c r="Q58" s="1474">
        <v>2334.846</v>
      </c>
      <c r="R58" s="1474">
        <v>1683.85797833935</v>
      </c>
      <c r="S58" s="1474">
        <v>1355.4839534883702</v>
      </c>
      <c r="T58" s="1474">
        <v>1770.3785245901602</v>
      </c>
      <c r="U58" s="1474">
        <v>1545.99</v>
      </c>
      <c r="V58" s="1474">
        <v>2284.71</v>
      </c>
      <c r="W58" s="1474">
        <v>1360.9321052631599</v>
      </c>
      <c r="X58" s="286"/>
      <c r="Y58" s="1283"/>
      <c r="Z58" s="1286"/>
      <c r="AA58" s="1286"/>
      <c r="AB58" s="1286"/>
      <c r="AC58" s="1286"/>
      <c r="AD58" s="1286"/>
      <c r="AE58" s="1286"/>
      <c r="AF58" s="1286"/>
      <c r="AG58" s="1284"/>
      <c r="AH58" s="1284"/>
      <c r="AI58" s="1284"/>
      <c r="AJ58" s="1284"/>
      <c r="AK58" s="1284"/>
      <c r="AL58" s="1284"/>
      <c r="AM58" s="1284"/>
      <c r="AN58" s="1284"/>
      <c r="AO58" s="1284"/>
      <c r="AP58" s="1284"/>
      <c r="AQ58" s="1284"/>
      <c r="AR58" s="1284"/>
      <c r="AS58" s="1284"/>
      <c r="AT58" s="1284"/>
      <c r="AU58" s="1284"/>
      <c r="AV58" s="1284"/>
      <c r="AW58" s="1284"/>
      <c r="AX58" s="1284"/>
      <c r="AY58" s="1284"/>
      <c r="AZ58" s="1284"/>
    </row>
    <row r="59" spans="1:52" s="1295" customFormat="1" ht="13.5" customHeight="1">
      <c r="A59" s="1253"/>
      <c r="B59" s="1222"/>
      <c r="C59" s="1289" t="s">
        <v>455</v>
      </c>
      <c r="D59" s="1290"/>
      <c r="E59" s="1290"/>
      <c r="F59" s="1266"/>
      <c r="G59" s="1266"/>
      <c r="H59" s="1266"/>
      <c r="I59" s="1266"/>
      <c r="J59" s="1266"/>
      <c r="K59" s="1266"/>
      <c r="L59" s="1266"/>
      <c r="M59" s="1266"/>
      <c r="N59" s="1266"/>
      <c r="O59" s="1266"/>
      <c r="P59" s="1266"/>
      <c r="Q59" s="1266"/>
      <c r="R59" s="1266"/>
      <c r="S59" s="1266"/>
      <c r="T59" s="1266"/>
      <c r="U59" s="1266"/>
      <c r="V59" s="1266"/>
      <c r="W59" s="1266"/>
      <c r="X59" s="1291"/>
      <c r="Y59" s="1292"/>
      <c r="Z59" s="1293"/>
      <c r="AA59" s="1293"/>
      <c r="AB59" s="1293"/>
      <c r="AC59" s="1293"/>
      <c r="AD59" s="1293"/>
      <c r="AE59" s="1293"/>
      <c r="AF59" s="1293"/>
      <c r="AG59" s="1294"/>
      <c r="AH59" s="1294"/>
      <c r="AI59" s="1294"/>
      <c r="AJ59" s="1294"/>
      <c r="AK59" s="1294"/>
      <c r="AL59" s="1294"/>
      <c r="AM59" s="1294"/>
      <c r="AN59" s="1294"/>
      <c r="AO59" s="1294"/>
      <c r="AP59" s="1294"/>
    </row>
    <row r="60" spans="1:52" ht="13.5" customHeight="1">
      <c r="A60" s="211"/>
      <c r="B60" s="213"/>
      <c r="D60" s="1296"/>
      <c r="E60" s="1296"/>
      <c r="F60" s="1296"/>
      <c r="G60" s="1296"/>
      <c r="H60" s="1296"/>
      <c r="I60" s="1296"/>
      <c r="J60" s="1296"/>
      <c r="K60" s="1296"/>
      <c r="L60" s="1297"/>
      <c r="M60" s="1296"/>
      <c r="N60" s="1296"/>
      <c r="O60" s="1296"/>
      <c r="P60" s="1296"/>
      <c r="R60" s="1298"/>
      <c r="S60" s="1633">
        <v>41974</v>
      </c>
      <c r="T60" s="1633"/>
      <c r="U60" s="1633"/>
      <c r="V60" s="1633"/>
      <c r="W60" s="1633"/>
      <c r="X60" s="464">
        <v>13</v>
      </c>
      <c r="Y60" s="1296"/>
      <c r="Z60" s="1286"/>
      <c r="AA60" s="1286"/>
      <c r="AB60" s="1286"/>
      <c r="AC60" s="1286"/>
      <c r="AD60" s="1286"/>
      <c r="AE60" s="1286"/>
      <c r="AF60" s="1286"/>
    </row>
    <row r="61" spans="1:52">
      <c r="L61" s="1296"/>
      <c r="Z61" s="1286"/>
      <c r="AA61" s="1286"/>
      <c r="AB61" s="1286"/>
      <c r="AC61" s="1286"/>
      <c r="AD61" s="1286"/>
      <c r="AE61" s="1286"/>
      <c r="AF61" s="1286"/>
    </row>
    <row r="71" ht="4.5" customHeight="1"/>
  </sheetData>
  <mergeCells count="3">
    <mergeCell ref="V3:W3"/>
    <mergeCell ref="C6:D6"/>
    <mergeCell ref="S60:W60"/>
  </mergeCells>
  <printOptions horizontalCentered="1"/>
  <pageMargins left="0.15748031496062992" right="0.15748031496062992" top="0.19685039370078741" bottom="0.19685039370078741" header="0" footer="0"/>
  <pageSetup paperSize="9" scale="8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pageSetUpPr fitToPage="1"/>
  </sheetPr>
  <dimension ref="A1:T74"/>
  <sheetViews>
    <sheetView zoomScaleNormal="100" workbookViewId="0"/>
  </sheetViews>
  <sheetFormatPr defaultRowHeight="12.75"/>
  <cols>
    <col min="1" max="1" width="1" style="166" customWidth="1"/>
    <col min="2" max="2" width="2.5703125" style="166" customWidth="1"/>
    <col min="3" max="3" width="1" style="166" customWidth="1"/>
    <col min="4" max="4" width="20.85546875" style="166" customWidth="1"/>
    <col min="5" max="5" width="0.5703125" style="166" customWidth="1"/>
    <col min="6" max="6" width="8.42578125" style="166" customWidth="1"/>
    <col min="7" max="7" width="0.42578125" style="166" customWidth="1"/>
    <col min="8" max="8" width="9.28515625" style="166" customWidth="1"/>
    <col min="9" max="9" width="9.7109375" style="166" customWidth="1"/>
    <col min="10" max="10" width="9.42578125" style="166" customWidth="1"/>
    <col min="11" max="13" width="9.28515625" style="166" customWidth="1"/>
    <col min="14" max="14" width="8.85546875" style="166" customWidth="1"/>
    <col min="15" max="15" width="2.5703125" style="166" customWidth="1"/>
    <col min="16" max="16" width="1" style="166" customWidth="1"/>
    <col min="17" max="17" width="3.7109375" style="166" customWidth="1"/>
    <col min="18" max="16384" width="9.140625" style="166"/>
  </cols>
  <sheetData>
    <row r="1" spans="1:20" ht="13.5" customHeight="1">
      <c r="A1" s="165"/>
      <c r="B1" s="287"/>
      <c r="C1" s="287"/>
      <c r="D1" s="287"/>
      <c r="E1" s="276"/>
      <c r="F1" s="276"/>
      <c r="G1" s="276"/>
      <c r="H1" s="276"/>
      <c r="I1" s="276"/>
      <c r="J1" s="276"/>
      <c r="K1" s="276"/>
      <c r="L1" s="1635" t="s">
        <v>355</v>
      </c>
      <c r="M1" s="1635"/>
      <c r="N1" s="1635"/>
      <c r="O1" s="1635"/>
      <c r="P1" s="165"/>
      <c r="R1" s="241"/>
    </row>
    <row r="2" spans="1:20" ht="6" customHeight="1">
      <c r="A2" s="165"/>
      <c r="B2" s="288"/>
      <c r="C2" s="461"/>
      <c r="D2" s="461"/>
      <c r="E2" s="275"/>
      <c r="F2" s="275"/>
      <c r="G2" s="275"/>
      <c r="H2" s="275"/>
      <c r="I2" s="275"/>
      <c r="J2" s="275"/>
      <c r="K2" s="275"/>
      <c r="L2" s="275"/>
      <c r="M2" s="275"/>
      <c r="N2" s="167"/>
      <c r="O2" s="167"/>
      <c r="P2" s="165"/>
      <c r="R2" s="241"/>
    </row>
    <row r="3" spans="1:20" ht="13.5" customHeight="1" thickBot="1">
      <c r="A3" s="165"/>
      <c r="B3" s="289"/>
      <c r="C3" s="168"/>
      <c r="D3" s="168"/>
      <c r="E3" s="168"/>
      <c r="F3" s="167"/>
      <c r="G3" s="167"/>
      <c r="H3" s="167"/>
      <c r="I3" s="167"/>
      <c r="J3" s="167"/>
      <c r="K3" s="167"/>
      <c r="L3" s="649"/>
      <c r="M3" s="649"/>
      <c r="N3" s="649" t="s">
        <v>70</v>
      </c>
      <c r="O3" s="649"/>
      <c r="P3" s="649"/>
      <c r="R3" s="241"/>
    </row>
    <row r="4" spans="1:20" ht="15" customHeight="1" thickBot="1">
      <c r="A4" s="165"/>
      <c r="B4" s="289"/>
      <c r="C4" s="306" t="s">
        <v>327</v>
      </c>
      <c r="D4" s="310"/>
      <c r="E4" s="310"/>
      <c r="F4" s="310"/>
      <c r="G4" s="310"/>
      <c r="H4" s="310"/>
      <c r="I4" s="310"/>
      <c r="J4" s="310"/>
      <c r="K4" s="310"/>
      <c r="L4" s="310"/>
      <c r="M4" s="310"/>
      <c r="N4" s="311"/>
      <c r="O4" s="649"/>
      <c r="P4" s="649"/>
      <c r="R4" s="241"/>
    </row>
    <row r="5" spans="1:20" ht="7.5" customHeight="1">
      <c r="A5" s="165"/>
      <c r="B5" s="289"/>
      <c r="C5" s="1636" t="s">
        <v>85</v>
      </c>
      <c r="D5" s="1636"/>
      <c r="E5" s="167"/>
      <c r="F5" s="16"/>
      <c r="G5" s="167"/>
      <c r="H5" s="167"/>
      <c r="I5" s="167"/>
      <c r="J5" s="167"/>
      <c r="K5" s="167"/>
      <c r="L5" s="649"/>
      <c r="M5" s="649"/>
      <c r="N5" s="649"/>
      <c r="O5" s="649"/>
      <c r="P5" s="649"/>
      <c r="R5" s="241"/>
    </row>
    <row r="6" spans="1:20" ht="13.5" customHeight="1">
      <c r="A6" s="165"/>
      <c r="B6" s="289"/>
      <c r="C6" s="1637"/>
      <c r="D6" s="1637"/>
      <c r="E6" s="110">
        <v>1999</v>
      </c>
      <c r="F6" s="110"/>
      <c r="G6" s="167"/>
      <c r="H6" s="111">
        <v>2008</v>
      </c>
      <c r="I6" s="111">
        <v>2009</v>
      </c>
      <c r="J6" s="111">
        <v>2010</v>
      </c>
      <c r="K6" s="111">
        <v>2011</v>
      </c>
      <c r="L6" s="111">
        <v>2012</v>
      </c>
      <c r="M6" s="111">
        <v>2013</v>
      </c>
      <c r="N6" s="111">
        <v>2014</v>
      </c>
      <c r="O6" s="649"/>
      <c r="P6" s="649"/>
      <c r="R6" s="241"/>
    </row>
    <row r="7" spans="1:20" ht="2.25" customHeight="1">
      <c r="A7" s="165"/>
      <c r="B7" s="289"/>
      <c r="C7" s="112"/>
      <c r="D7" s="112"/>
      <c r="E7" s="16"/>
      <c r="F7" s="16"/>
      <c r="G7" s="167"/>
      <c r="H7" s="16"/>
      <c r="I7" s="16"/>
      <c r="J7" s="16"/>
      <c r="K7" s="16"/>
      <c r="L7" s="16"/>
      <c r="M7" s="16"/>
      <c r="N7" s="16"/>
      <c r="O7" s="649"/>
      <c r="P7" s="649"/>
      <c r="R7" s="241"/>
    </row>
    <row r="8" spans="1:20" ht="18.75" customHeight="1">
      <c r="A8" s="165"/>
      <c r="B8" s="289"/>
      <c r="C8" s="1638" t="s">
        <v>326</v>
      </c>
      <c r="D8" s="1638"/>
      <c r="E8" s="1638"/>
      <c r="F8" s="1638"/>
      <c r="G8" s="274"/>
      <c r="H8" s="1641">
        <v>426</v>
      </c>
      <c r="I8" s="1641">
        <v>450</v>
      </c>
      <c r="J8" s="1641">
        <v>475</v>
      </c>
      <c r="K8" s="1641">
        <v>485</v>
      </c>
      <c r="L8" s="1641">
        <v>485</v>
      </c>
      <c r="M8" s="1641">
        <v>485</v>
      </c>
      <c r="N8" s="1641">
        <v>505</v>
      </c>
      <c r="O8" s="245"/>
      <c r="P8" s="245"/>
      <c r="R8" s="246"/>
      <c r="S8" s="246"/>
      <c r="T8" s="246"/>
    </row>
    <row r="9" spans="1:20" ht="4.5" customHeight="1">
      <c r="A9" s="165"/>
      <c r="B9" s="289"/>
      <c r="C9" s="1638"/>
      <c r="D9" s="1638"/>
      <c r="E9" s="1638"/>
      <c r="F9" s="1638"/>
      <c r="G9" s="274"/>
      <c r="H9" s="1641"/>
      <c r="I9" s="1641"/>
      <c r="J9" s="1641"/>
      <c r="K9" s="1641"/>
      <c r="L9" s="1641"/>
      <c r="M9" s="1641"/>
      <c r="N9" s="1641"/>
      <c r="O9" s="245"/>
      <c r="P9" s="245"/>
      <c r="R9" s="241"/>
    </row>
    <row r="10" spans="1:20" s="171" customFormat="1" ht="10.5" customHeight="1">
      <c r="A10" s="169"/>
      <c r="B10" s="290"/>
      <c r="C10" s="1638"/>
      <c r="D10" s="1638"/>
      <c r="E10" s="1638"/>
      <c r="F10" s="1638"/>
      <c r="G10" s="309"/>
      <c r="H10" s="1641"/>
      <c r="I10" s="1641"/>
      <c r="J10" s="1641"/>
      <c r="K10" s="1641"/>
      <c r="L10" s="1641"/>
      <c r="M10" s="1641"/>
      <c r="N10" s="1641"/>
      <c r="O10" s="245"/>
      <c r="P10" s="245"/>
      <c r="R10" s="239"/>
    </row>
    <row r="11" spans="1:20" ht="31.5" customHeight="1">
      <c r="A11" s="165"/>
      <c r="B11" s="291"/>
      <c r="C11" s="244" t="s">
        <v>311</v>
      </c>
      <c r="D11" s="244"/>
      <c r="E11" s="240"/>
      <c r="F11" s="240"/>
      <c r="G11" s="243"/>
      <c r="H11" s="242" t="s">
        <v>310</v>
      </c>
      <c r="I11" s="242" t="s">
        <v>309</v>
      </c>
      <c r="J11" s="242" t="s">
        <v>308</v>
      </c>
      <c r="K11" s="242" t="s">
        <v>307</v>
      </c>
      <c r="L11" s="643" t="s">
        <v>374</v>
      </c>
      <c r="M11" s="643" t="s">
        <v>374</v>
      </c>
      <c r="N11" s="242" t="s">
        <v>460</v>
      </c>
      <c r="O11" s="242"/>
      <c r="P11" s="242"/>
      <c r="R11" s="241"/>
    </row>
    <row r="12" spans="1:20" s="171" customFormat="1" ht="18" customHeight="1">
      <c r="A12" s="169"/>
      <c r="B12" s="290"/>
      <c r="C12" s="172" t="s">
        <v>306</v>
      </c>
      <c r="D12" s="172"/>
      <c r="E12" s="240"/>
      <c r="F12" s="240"/>
      <c r="G12" s="170"/>
      <c r="H12" s="240" t="s">
        <v>305</v>
      </c>
      <c r="I12" s="240" t="s">
        <v>304</v>
      </c>
      <c r="J12" s="240" t="s">
        <v>303</v>
      </c>
      <c r="K12" s="240" t="s">
        <v>302</v>
      </c>
      <c r="L12" s="643" t="s">
        <v>374</v>
      </c>
      <c r="M12" s="643" t="s">
        <v>374</v>
      </c>
      <c r="N12" s="643" t="s">
        <v>461</v>
      </c>
      <c r="O12" s="240"/>
      <c r="P12" s="240"/>
      <c r="R12" s="239"/>
    </row>
    <row r="13" spans="1:20" ht="27.75" customHeight="1" thickBot="1">
      <c r="A13" s="165"/>
      <c r="B13" s="289"/>
      <c r="C13" s="651" t="s">
        <v>375</v>
      </c>
      <c r="D13" s="650"/>
      <c r="E13" s="167"/>
      <c r="F13" s="167"/>
      <c r="G13" s="167"/>
      <c r="H13" s="167"/>
      <c r="I13" s="167"/>
      <c r="J13" s="167"/>
      <c r="K13" s="167"/>
      <c r="L13" s="167"/>
      <c r="M13" s="167"/>
      <c r="N13" s="649"/>
      <c r="O13" s="167"/>
      <c r="P13" s="165"/>
    </row>
    <row r="14" spans="1:20" s="171" customFormat="1" ht="13.5" customHeight="1" thickBot="1">
      <c r="A14" s="169"/>
      <c r="B14" s="290"/>
      <c r="C14" s="306" t="s">
        <v>301</v>
      </c>
      <c r="D14" s="307"/>
      <c r="E14" s="307"/>
      <c r="F14" s="307"/>
      <c r="G14" s="307"/>
      <c r="H14" s="307"/>
      <c r="I14" s="307"/>
      <c r="J14" s="307"/>
      <c r="K14" s="307"/>
      <c r="L14" s="307"/>
      <c r="M14" s="307"/>
      <c r="N14" s="308"/>
      <c r="O14" s="167"/>
      <c r="P14" s="165"/>
      <c r="Q14" s="166"/>
      <c r="R14" s="166"/>
      <c r="S14" s="166"/>
      <c r="T14" s="166"/>
    </row>
    <row r="15" spans="1:20" ht="7.5" customHeight="1">
      <c r="A15" s="165"/>
      <c r="B15" s="289"/>
      <c r="C15" s="1639" t="s">
        <v>298</v>
      </c>
      <c r="D15" s="1639"/>
      <c r="E15" s="173"/>
      <c r="F15" s="173"/>
      <c r="G15" s="113"/>
      <c r="H15" s="174"/>
      <c r="I15" s="174"/>
      <c r="J15" s="174"/>
      <c r="K15" s="174"/>
      <c r="L15" s="174"/>
      <c r="M15" s="174"/>
      <c r="N15" s="174"/>
      <c r="O15" s="167"/>
      <c r="P15" s="165"/>
    </row>
    <row r="16" spans="1:20" ht="13.5" customHeight="1">
      <c r="A16" s="165"/>
      <c r="B16" s="289"/>
      <c r="C16" s="1640"/>
      <c r="D16" s="1640"/>
      <c r="E16" s="173"/>
      <c r="F16" s="173"/>
      <c r="G16" s="113"/>
      <c r="H16" s="1634">
        <v>2011</v>
      </c>
      <c r="I16" s="1634"/>
      <c r="J16" s="1634">
        <v>2012</v>
      </c>
      <c r="K16" s="1634"/>
      <c r="L16" s="1634">
        <v>2013</v>
      </c>
      <c r="M16" s="1634"/>
      <c r="N16" s="1243">
        <v>2014</v>
      </c>
      <c r="O16" s="167"/>
      <c r="P16" s="165"/>
    </row>
    <row r="17" spans="1:19" ht="12.75" customHeight="1">
      <c r="A17" s="165"/>
      <c r="B17" s="289"/>
      <c r="C17" s="173"/>
      <c r="D17" s="173"/>
      <c r="E17" s="173"/>
      <c r="F17" s="173"/>
      <c r="G17" s="113"/>
      <c r="H17" s="1247" t="s">
        <v>87</v>
      </c>
      <c r="I17" s="816" t="s">
        <v>86</v>
      </c>
      <c r="J17" s="815" t="s">
        <v>87</v>
      </c>
      <c r="K17" s="547" t="s">
        <v>86</v>
      </c>
      <c r="L17" s="815" t="s">
        <v>87</v>
      </c>
      <c r="M17" s="547" t="s">
        <v>86</v>
      </c>
      <c r="N17" s="1251" t="s">
        <v>87</v>
      </c>
      <c r="O17" s="167"/>
      <c r="P17" s="165"/>
    </row>
    <row r="18" spans="1:19" ht="4.5" customHeight="1">
      <c r="A18" s="165"/>
      <c r="B18" s="289"/>
      <c r="C18" s="173"/>
      <c r="D18" s="173"/>
      <c r="E18" s="173"/>
      <c r="F18" s="173"/>
      <c r="G18" s="113"/>
      <c r="H18" s="465"/>
      <c r="I18" s="465"/>
      <c r="J18" s="465"/>
      <c r="K18" s="465"/>
      <c r="L18" s="465"/>
      <c r="M18" s="465"/>
      <c r="N18" s="465"/>
      <c r="O18" s="174"/>
      <c r="P18" s="165"/>
    </row>
    <row r="19" spans="1:19" ht="15" customHeight="1">
      <c r="A19" s="165"/>
      <c r="B19" s="289"/>
      <c r="C19" s="268" t="s">
        <v>325</v>
      </c>
      <c r="D19" s="303"/>
      <c r="E19" s="296"/>
      <c r="F19" s="296"/>
      <c r="G19" s="305"/>
      <c r="H19" s="302">
        <v>962.93</v>
      </c>
      <c r="I19" s="302">
        <v>971.52</v>
      </c>
      <c r="J19" s="645">
        <v>950.38</v>
      </c>
      <c r="K19" s="645">
        <v>962.38</v>
      </c>
      <c r="L19" s="645">
        <v>962.96</v>
      </c>
      <c r="M19" s="645">
        <v>958.81</v>
      </c>
      <c r="N19" s="645">
        <v>948.81</v>
      </c>
      <c r="O19" s="174"/>
      <c r="P19" s="165"/>
    </row>
    <row r="20" spans="1:19" ht="13.5" customHeight="1">
      <c r="A20" s="165"/>
      <c r="B20" s="289"/>
      <c r="C20" s="655" t="s">
        <v>72</v>
      </c>
      <c r="D20" s="175"/>
      <c r="E20" s="173"/>
      <c r="F20" s="173"/>
      <c r="G20" s="113"/>
      <c r="H20" s="217">
        <v>1051.9000000000001</v>
      </c>
      <c r="I20" s="217">
        <v>1053.68</v>
      </c>
      <c r="J20" s="646">
        <v>1033.26</v>
      </c>
      <c r="K20" s="646">
        <v>1043.17</v>
      </c>
      <c r="L20" s="646">
        <v>1043.8499999999999</v>
      </c>
      <c r="M20" s="646">
        <v>1037.9100000000001</v>
      </c>
      <c r="N20" s="646">
        <v>1026.22</v>
      </c>
      <c r="O20" s="174"/>
      <c r="P20" s="165"/>
    </row>
    <row r="21" spans="1:19" ht="13.5" customHeight="1">
      <c r="A21" s="165"/>
      <c r="B21" s="289"/>
      <c r="C21" s="655" t="s">
        <v>71</v>
      </c>
      <c r="D21" s="175"/>
      <c r="E21" s="173"/>
      <c r="F21" s="173"/>
      <c r="G21" s="113"/>
      <c r="H21" s="217">
        <v>842</v>
      </c>
      <c r="I21" s="217">
        <v>858.3</v>
      </c>
      <c r="J21" s="646">
        <v>839.63</v>
      </c>
      <c r="K21" s="646">
        <v>856.25</v>
      </c>
      <c r="L21" s="646">
        <v>857.33</v>
      </c>
      <c r="M21" s="646">
        <v>853.8</v>
      </c>
      <c r="N21" s="646">
        <v>846.54</v>
      </c>
      <c r="O21" s="174"/>
      <c r="P21" s="165"/>
    </row>
    <row r="22" spans="1:19" ht="6.75" customHeight="1">
      <c r="A22" s="165"/>
      <c r="B22" s="289"/>
      <c r="C22" s="210"/>
      <c r="D22" s="175"/>
      <c r="E22" s="173"/>
      <c r="F22" s="173"/>
      <c r="G22" s="113"/>
      <c r="H22" s="113"/>
      <c r="I22" s="113"/>
      <c r="J22" s="656"/>
      <c r="K22" s="656"/>
      <c r="L22" s="656"/>
      <c r="M22" s="656"/>
      <c r="N22" s="656"/>
      <c r="O22" s="174"/>
      <c r="P22" s="165"/>
    </row>
    <row r="23" spans="1:19" ht="15" customHeight="1">
      <c r="A23" s="165"/>
      <c r="B23" s="289"/>
      <c r="C23" s="268" t="s">
        <v>324</v>
      </c>
      <c r="D23" s="303"/>
      <c r="E23" s="296"/>
      <c r="F23" s="296"/>
      <c r="G23" s="301"/>
      <c r="H23" s="302">
        <v>1134.44</v>
      </c>
      <c r="I23" s="302">
        <v>1142.5999999999999</v>
      </c>
      <c r="J23" s="645">
        <v>1114.97</v>
      </c>
      <c r="K23" s="645">
        <v>1123.5</v>
      </c>
      <c r="L23" s="645">
        <v>1124.83</v>
      </c>
      <c r="M23" s="645">
        <v>1125.5899999999999</v>
      </c>
      <c r="N23" s="645">
        <v>1121.0899999999999</v>
      </c>
      <c r="O23" s="174"/>
      <c r="P23" s="165"/>
      <c r="S23" s="911"/>
    </row>
    <row r="24" spans="1:19" s="177" customFormat="1" ht="13.5" customHeight="1">
      <c r="A24" s="176"/>
      <c r="B24" s="292"/>
      <c r="C24" s="655" t="s">
        <v>72</v>
      </c>
      <c r="D24" s="175"/>
      <c r="E24" s="173"/>
      <c r="F24" s="173"/>
      <c r="G24" s="113"/>
      <c r="H24" s="217">
        <v>1253.2</v>
      </c>
      <c r="I24" s="217">
        <v>1254.07</v>
      </c>
      <c r="J24" s="646">
        <v>1226.07</v>
      </c>
      <c r="K24" s="646">
        <v>1231.47</v>
      </c>
      <c r="L24" s="646">
        <v>1232.1199999999999</v>
      </c>
      <c r="M24" s="646">
        <v>1233.47</v>
      </c>
      <c r="N24" s="646">
        <v>1229.25</v>
      </c>
      <c r="O24" s="173"/>
      <c r="P24" s="176"/>
    </row>
    <row r="25" spans="1:19" s="177" customFormat="1" ht="13.5" customHeight="1">
      <c r="A25" s="176"/>
      <c r="B25" s="292"/>
      <c r="C25" s="655" t="s">
        <v>71</v>
      </c>
      <c r="D25" s="175"/>
      <c r="E25" s="173"/>
      <c r="F25" s="173"/>
      <c r="G25" s="113"/>
      <c r="H25" s="217">
        <v>973</v>
      </c>
      <c r="I25" s="217">
        <v>988.98</v>
      </c>
      <c r="J25" s="646">
        <v>966.48</v>
      </c>
      <c r="K25" s="646">
        <v>981.64</v>
      </c>
      <c r="L25" s="646">
        <v>984.61</v>
      </c>
      <c r="M25" s="646">
        <v>982.36</v>
      </c>
      <c r="N25" s="646">
        <v>978.2</v>
      </c>
      <c r="O25" s="173"/>
      <c r="P25" s="176"/>
      <c r="S25" s="910"/>
    </row>
    <row r="26" spans="1:19" ht="6.75" customHeight="1">
      <c r="A26" s="165"/>
      <c r="B26" s="289"/>
      <c r="C26" s="548"/>
      <c r="D26" s="175"/>
      <c r="E26" s="173"/>
      <c r="F26" s="173"/>
      <c r="G26" s="113"/>
      <c r="H26" s="113"/>
      <c r="I26" s="113"/>
      <c r="J26" s="656"/>
      <c r="K26" s="656"/>
      <c r="L26" s="656"/>
      <c r="M26" s="656"/>
      <c r="N26" s="656"/>
      <c r="O26" s="174"/>
      <c r="P26" s="165"/>
    </row>
    <row r="27" spans="1:19" ht="15" customHeight="1">
      <c r="A27" s="165"/>
      <c r="B27" s="289"/>
      <c r="C27" s="268" t="s">
        <v>323</v>
      </c>
      <c r="D27" s="303"/>
      <c r="E27" s="296"/>
      <c r="F27" s="296"/>
      <c r="G27" s="304"/>
      <c r="H27" s="647">
        <f t="shared" ref="H27:L27" si="0">H19/H23*100</f>
        <v>84.881527449666777</v>
      </c>
      <c r="I27" s="647">
        <f t="shared" si="0"/>
        <v>85.027131104498523</v>
      </c>
      <c r="J27" s="647">
        <f t="shared" si="0"/>
        <v>85.238167843080987</v>
      </c>
      <c r="K27" s="647">
        <f t="shared" si="0"/>
        <v>85.659101023586999</v>
      </c>
      <c r="L27" s="647">
        <f t="shared" si="0"/>
        <v>85.609380973124843</v>
      </c>
      <c r="M27" s="647">
        <f>+M19/M23*100</f>
        <v>85.182881866398958</v>
      </c>
      <c r="N27" s="647">
        <f>+N19/N23*100</f>
        <v>84.632812709059934</v>
      </c>
      <c r="O27" s="174"/>
      <c r="P27" s="165"/>
    </row>
    <row r="28" spans="1:19" ht="13.5" customHeight="1">
      <c r="A28" s="165"/>
      <c r="B28" s="289"/>
      <c r="C28" s="655" t="s">
        <v>72</v>
      </c>
      <c r="D28" s="175"/>
      <c r="E28" s="173"/>
      <c r="F28" s="173"/>
      <c r="G28" s="238"/>
      <c r="H28" s="898">
        <f t="shared" ref="H28:L28" si="1">H20/H24*100</f>
        <v>83.937120970315988</v>
      </c>
      <c r="I28" s="898">
        <f t="shared" si="1"/>
        <v>84.020828183434745</v>
      </c>
      <c r="J28" s="898">
        <f t="shared" si="1"/>
        <v>84.274144216888118</v>
      </c>
      <c r="K28" s="898">
        <f t="shared" si="1"/>
        <v>84.709331124590932</v>
      </c>
      <c r="L28" s="898">
        <f t="shared" si="1"/>
        <v>84.719832483848975</v>
      </c>
      <c r="M28" s="898">
        <f t="shared" ref="M28:M29" si="2">+M20/M24*100</f>
        <v>84.145540629281626</v>
      </c>
      <c r="N28" s="898">
        <f t="shared" ref="N28" si="3">+N20/N24*100</f>
        <v>83.483424852552375</v>
      </c>
      <c r="O28" s="174"/>
      <c r="P28" s="165"/>
    </row>
    <row r="29" spans="1:19" ht="13.5" customHeight="1">
      <c r="A29" s="165"/>
      <c r="B29" s="289"/>
      <c r="C29" s="655" t="s">
        <v>71</v>
      </c>
      <c r="D29" s="175"/>
      <c r="E29" s="173"/>
      <c r="F29" s="173"/>
      <c r="G29" s="238"/>
      <c r="H29" s="898">
        <f t="shared" ref="H29:L29" si="4">H21/H25*100</f>
        <v>86.536485097636174</v>
      </c>
      <c r="I29" s="898">
        <f t="shared" si="4"/>
        <v>86.786385973427159</v>
      </c>
      <c r="J29" s="898">
        <f t="shared" si="4"/>
        <v>86.875051734127979</v>
      </c>
      <c r="K29" s="898">
        <f t="shared" si="4"/>
        <v>87.226478138625168</v>
      </c>
      <c r="L29" s="898">
        <f t="shared" si="4"/>
        <v>87.073054305765737</v>
      </c>
      <c r="M29" s="898">
        <f t="shared" si="2"/>
        <v>86.913147929475954</v>
      </c>
      <c r="N29" s="898">
        <f t="shared" ref="N29" si="5">+N21/N25*100</f>
        <v>86.540584747495402</v>
      </c>
      <c r="O29" s="174"/>
      <c r="P29" s="165"/>
    </row>
    <row r="30" spans="1:19" ht="6.75" customHeight="1">
      <c r="A30" s="165"/>
      <c r="B30" s="289"/>
      <c r="C30" s="210"/>
      <c r="D30" s="175"/>
      <c r="E30" s="173"/>
      <c r="F30" s="173"/>
      <c r="G30" s="237"/>
      <c r="H30" s="236"/>
      <c r="I30" s="236"/>
      <c r="J30" s="648"/>
      <c r="K30" s="648"/>
      <c r="L30" s="648"/>
      <c r="M30" s="647"/>
      <c r="N30" s="647"/>
      <c r="O30" s="174"/>
      <c r="P30" s="165"/>
    </row>
    <row r="31" spans="1:19" ht="23.25" customHeight="1">
      <c r="A31" s="165"/>
      <c r="B31" s="289"/>
      <c r="C31" s="1642" t="s">
        <v>322</v>
      </c>
      <c r="D31" s="1642"/>
      <c r="E31" s="1642"/>
      <c r="F31" s="1642"/>
      <c r="G31" s="301"/>
      <c r="H31" s="302">
        <v>10.9</v>
      </c>
      <c r="I31" s="302">
        <v>11.3</v>
      </c>
      <c r="J31" s="645">
        <v>12.7</v>
      </c>
      <c r="K31" s="645">
        <v>12.9</v>
      </c>
      <c r="L31" s="645">
        <v>11.7</v>
      </c>
      <c r="M31" s="645">
        <v>12</v>
      </c>
      <c r="N31" s="645">
        <v>12.9</v>
      </c>
      <c r="O31" s="174"/>
      <c r="P31" s="165"/>
    </row>
    <row r="32" spans="1:19" ht="13.5" customHeight="1">
      <c r="A32" s="176"/>
      <c r="B32" s="292"/>
      <c r="C32" s="655" t="s">
        <v>300</v>
      </c>
      <c r="D32" s="175"/>
      <c r="E32" s="173"/>
      <c r="F32" s="173"/>
      <c r="G32" s="113"/>
      <c r="H32" s="217">
        <v>8.1</v>
      </c>
      <c r="I32" s="217">
        <v>8.3000000000000007</v>
      </c>
      <c r="J32" s="646">
        <v>10</v>
      </c>
      <c r="K32" s="646">
        <v>10.1</v>
      </c>
      <c r="L32" s="646">
        <v>9.1999999999999993</v>
      </c>
      <c r="M32" s="646">
        <v>8.6999999999999993</v>
      </c>
      <c r="N32" s="646">
        <v>9.4</v>
      </c>
      <c r="P32" s="165"/>
    </row>
    <row r="33" spans="1:18" ht="13.5" customHeight="1">
      <c r="A33" s="165"/>
      <c r="B33" s="289"/>
      <c r="C33" s="655" t="s">
        <v>299</v>
      </c>
      <c r="D33" s="175"/>
      <c r="E33" s="173"/>
      <c r="F33" s="173"/>
      <c r="G33" s="113"/>
      <c r="H33" s="217">
        <v>14.7</v>
      </c>
      <c r="I33" s="217">
        <v>15.3</v>
      </c>
      <c r="J33" s="646">
        <v>16.399999999999999</v>
      </c>
      <c r="K33" s="646">
        <v>16.600000000000001</v>
      </c>
      <c r="L33" s="646">
        <v>15.1</v>
      </c>
      <c r="M33" s="646">
        <v>16.5</v>
      </c>
      <c r="N33" s="646">
        <v>17.5</v>
      </c>
      <c r="O33" s="174"/>
      <c r="P33" s="165"/>
      <c r="R33" s="229"/>
    </row>
    <row r="34" spans="1:18" ht="22.5" customHeight="1" thickBot="1">
      <c r="A34" s="165"/>
      <c r="B34" s="289"/>
      <c r="C34" s="210"/>
      <c r="D34" s="175"/>
      <c r="E34" s="173"/>
      <c r="F34" s="173"/>
      <c r="G34" s="1652"/>
      <c r="H34" s="1652"/>
      <c r="I34" s="1652"/>
      <c r="J34" s="1652"/>
      <c r="K34" s="1652"/>
      <c r="L34" s="1652"/>
      <c r="M34" s="1653"/>
      <c r="N34" s="1653"/>
      <c r="O34" s="174"/>
      <c r="P34" s="165"/>
    </row>
    <row r="35" spans="1:18" ht="30.75" customHeight="1" thickBot="1">
      <c r="A35" s="165"/>
      <c r="B35" s="289"/>
      <c r="C35" s="1644" t="s">
        <v>321</v>
      </c>
      <c r="D35" s="1645"/>
      <c r="E35" s="1645"/>
      <c r="F35" s="1645"/>
      <c r="G35" s="1645"/>
      <c r="H35" s="1645"/>
      <c r="I35" s="1645"/>
      <c r="J35" s="1645"/>
      <c r="K35" s="1645"/>
      <c r="L35" s="1645"/>
      <c r="M35" s="1645"/>
      <c r="N35" s="1646"/>
      <c r="O35" s="227"/>
      <c r="P35" s="165"/>
      <c r="Q35" s="180"/>
    </row>
    <row r="36" spans="1:18" ht="7.5" customHeight="1">
      <c r="A36" s="165"/>
      <c r="B36" s="289"/>
      <c r="C36" s="1647" t="s">
        <v>298</v>
      </c>
      <c r="D36" s="1647"/>
      <c r="E36" s="231"/>
      <c r="F36" s="230"/>
      <c r="G36" s="178"/>
      <c r="H36" s="181"/>
      <c r="I36" s="181"/>
      <c r="J36" s="181"/>
      <c r="K36" s="181"/>
      <c r="L36" s="181"/>
      <c r="M36" s="181"/>
      <c r="N36" s="181"/>
      <c r="O36" s="227"/>
      <c r="P36" s="165"/>
      <c r="Q36" s="180"/>
    </row>
    <row r="37" spans="1:18" ht="36" customHeight="1">
      <c r="A37" s="165"/>
      <c r="B37" s="289"/>
      <c r="C37" s="1648"/>
      <c r="D37" s="1648"/>
      <c r="E37" s="234"/>
      <c r="F37" s="234"/>
      <c r="G37" s="234"/>
      <c r="H37" s="234"/>
      <c r="I37" s="1649" t="s">
        <v>297</v>
      </c>
      <c r="J37" s="1649"/>
      <c r="K37" s="1650" t="s">
        <v>296</v>
      </c>
      <c r="L37" s="1651"/>
      <c r="M37" s="1650" t="s">
        <v>295</v>
      </c>
      <c r="N37" s="1649"/>
      <c r="O37" s="227"/>
      <c r="P37" s="165"/>
      <c r="Q37" s="235"/>
    </row>
    <row r="38" spans="1:18" s="171" customFormat="1" ht="25.5" customHeight="1">
      <c r="A38" s="169"/>
      <c r="B38" s="290"/>
      <c r="C38" s="234"/>
      <c r="D38" s="234"/>
      <c r="E38" s="234"/>
      <c r="F38" s="234"/>
      <c r="G38" s="234"/>
      <c r="H38" s="234"/>
      <c r="I38" s="1246" t="s">
        <v>583</v>
      </c>
      <c r="J38" s="1246" t="s">
        <v>584</v>
      </c>
      <c r="K38" s="1246" t="s">
        <v>583</v>
      </c>
      <c r="L38" s="1246" t="s">
        <v>584</v>
      </c>
      <c r="M38" s="1246" t="s">
        <v>583</v>
      </c>
      <c r="N38" s="1246" t="s">
        <v>584</v>
      </c>
      <c r="O38" s="233"/>
      <c r="P38" s="169"/>
      <c r="Q38" s="232"/>
    </row>
    <row r="39" spans="1:18" ht="15" customHeight="1">
      <c r="A39" s="165"/>
      <c r="B39" s="289"/>
      <c r="C39" s="268" t="s">
        <v>68</v>
      </c>
      <c r="D39" s="295"/>
      <c r="E39" s="296"/>
      <c r="F39" s="297"/>
      <c r="G39" s="298"/>
      <c r="H39" s="299"/>
      <c r="I39" s="300">
        <v>958.81</v>
      </c>
      <c r="J39" s="300">
        <v>948.81</v>
      </c>
      <c r="K39" s="300">
        <v>1125.5899999999999</v>
      </c>
      <c r="L39" s="300">
        <v>1121.0899999999999</v>
      </c>
      <c r="M39" s="1248">
        <v>12</v>
      </c>
      <c r="N39" s="1248">
        <v>12.9</v>
      </c>
      <c r="O39" s="227"/>
      <c r="P39" s="165"/>
      <c r="Q39" s="180"/>
      <c r="R39" s="171"/>
    </row>
    <row r="40" spans="1:18" ht="13.5" customHeight="1">
      <c r="A40" s="165"/>
      <c r="B40" s="289"/>
      <c r="C40" s="128" t="s">
        <v>294</v>
      </c>
      <c r="D40" s="249"/>
      <c r="E40" s="249"/>
      <c r="F40" s="249"/>
      <c r="G40" s="249"/>
      <c r="H40" s="249"/>
      <c r="I40" s="217">
        <v>904.65</v>
      </c>
      <c r="J40" s="217">
        <v>879.28</v>
      </c>
      <c r="K40" s="217">
        <v>1144.8699999999999</v>
      </c>
      <c r="L40" s="217">
        <v>1073.47</v>
      </c>
      <c r="M40" s="1249">
        <v>7</v>
      </c>
      <c r="N40" s="1249">
        <v>9.4</v>
      </c>
      <c r="O40" s="227"/>
      <c r="P40" s="165"/>
      <c r="Q40" s="180"/>
      <c r="R40" s="171"/>
    </row>
    <row r="41" spans="1:18" ht="13.5" customHeight="1">
      <c r="A41" s="165"/>
      <c r="B41" s="289"/>
      <c r="C41" s="128" t="s">
        <v>293</v>
      </c>
      <c r="D41" s="249"/>
      <c r="E41" s="249"/>
      <c r="F41" s="249"/>
      <c r="G41" s="249"/>
      <c r="H41" s="249"/>
      <c r="I41" s="217">
        <v>877.52</v>
      </c>
      <c r="J41" s="217">
        <v>878.17</v>
      </c>
      <c r="K41" s="217">
        <v>1031.8</v>
      </c>
      <c r="L41" s="217">
        <v>1020.84</v>
      </c>
      <c r="M41" s="1249">
        <v>13.3</v>
      </c>
      <c r="N41" s="1249">
        <v>14.7</v>
      </c>
      <c r="O41" s="227"/>
      <c r="P41" s="165"/>
      <c r="Q41" s="180"/>
      <c r="R41" s="171"/>
    </row>
    <row r="42" spans="1:18" ht="13.5" customHeight="1">
      <c r="A42" s="165"/>
      <c r="B42" s="289"/>
      <c r="C42" s="128" t="s">
        <v>292</v>
      </c>
      <c r="D42" s="228"/>
      <c r="E42" s="228"/>
      <c r="F42" s="228"/>
      <c r="G42" s="228"/>
      <c r="H42" s="228"/>
      <c r="I42" s="179">
        <v>1944.36</v>
      </c>
      <c r="J42" s="179">
        <v>1983</v>
      </c>
      <c r="K42" s="179">
        <v>2782.63</v>
      </c>
      <c r="L42" s="179">
        <v>2897.03</v>
      </c>
      <c r="M42" s="181">
        <v>0</v>
      </c>
      <c r="N42" s="181">
        <v>0</v>
      </c>
      <c r="O42" s="227"/>
      <c r="P42" s="165"/>
      <c r="Q42" s="180"/>
      <c r="R42" s="171"/>
    </row>
    <row r="43" spans="1:18" ht="13.5" customHeight="1">
      <c r="A43" s="165"/>
      <c r="B43" s="289"/>
      <c r="C43" s="128" t="s">
        <v>291</v>
      </c>
      <c r="D43" s="228"/>
      <c r="E43" s="228"/>
      <c r="F43" s="228"/>
      <c r="G43" s="228"/>
      <c r="H43" s="228"/>
      <c r="I43" s="217">
        <v>964.54</v>
      </c>
      <c r="J43" s="217">
        <v>952.45</v>
      </c>
      <c r="K43" s="217">
        <v>1176.67</v>
      </c>
      <c r="L43" s="217">
        <v>1158.1099999999999</v>
      </c>
      <c r="M43" s="1249">
        <v>8.6</v>
      </c>
      <c r="N43" s="1249">
        <v>8</v>
      </c>
      <c r="O43" s="227"/>
      <c r="P43" s="165"/>
      <c r="Q43" s="180"/>
      <c r="R43" s="171"/>
    </row>
    <row r="44" spans="1:18" ht="13.5" customHeight="1">
      <c r="A44" s="165"/>
      <c r="B44" s="289"/>
      <c r="C44" s="128" t="s">
        <v>290</v>
      </c>
      <c r="D44" s="228"/>
      <c r="E44" s="228"/>
      <c r="F44" s="228"/>
      <c r="G44" s="228"/>
      <c r="H44" s="228"/>
      <c r="I44" s="179">
        <v>875.21</v>
      </c>
      <c r="J44" s="179">
        <v>851.46</v>
      </c>
      <c r="K44" s="179">
        <v>998.3</v>
      </c>
      <c r="L44" s="179">
        <v>965.99</v>
      </c>
      <c r="M44" s="181">
        <v>10.5</v>
      </c>
      <c r="N44" s="181">
        <v>11.8</v>
      </c>
      <c r="O44" s="227"/>
      <c r="P44" s="165"/>
      <c r="Q44" s="180"/>
      <c r="R44" s="171"/>
    </row>
    <row r="45" spans="1:18" ht="13.5" customHeight="1">
      <c r="A45" s="165"/>
      <c r="B45" s="289"/>
      <c r="C45" s="128" t="s">
        <v>371</v>
      </c>
      <c r="D45" s="228"/>
      <c r="E45" s="228"/>
      <c r="F45" s="228"/>
      <c r="G45" s="228"/>
      <c r="H45" s="228"/>
      <c r="I45" s="217">
        <v>948.39</v>
      </c>
      <c r="J45" s="217">
        <v>911.16</v>
      </c>
      <c r="K45" s="217">
        <v>1089.3</v>
      </c>
      <c r="L45" s="217">
        <v>1059.51</v>
      </c>
      <c r="M45" s="1249">
        <v>12.3</v>
      </c>
      <c r="N45" s="1249">
        <v>13.9</v>
      </c>
      <c r="O45" s="227"/>
      <c r="P45" s="165"/>
      <c r="Q45" s="180"/>
      <c r="R45" s="171"/>
    </row>
    <row r="46" spans="1:18" ht="13.5" customHeight="1">
      <c r="A46" s="165"/>
      <c r="B46" s="289"/>
      <c r="C46" s="128" t="s">
        <v>289</v>
      </c>
      <c r="D46" s="128"/>
      <c r="E46" s="128"/>
      <c r="F46" s="128"/>
      <c r="G46" s="128"/>
      <c r="H46" s="128"/>
      <c r="I46" s="644">
        <v>1108.7</v>
      </c>
      <c r="J46" s="644">
        <v>1120.72</v>
      </c>
      <c r="K46" s="644">
        <v>1493.04</v>
      </c>
      <c r="L46" s="644">
        <v>1566.13</v>
      </c>
      <c r="M46" s="1250">
        <v>4.5999999999999996</v>
      </c>
      <c r="N46" s="1250">
        <v>4.4000000000000004</v>
      </c>
      <c r="O46" s="227"/>
      <c r="P46" s="165"/>
      <c r="Q46" s="180"/>
      <c r="R46" s="171"/>
    </row>
    <row r="47" spans="1:18" ht="13.5" customHeight="1">
      <c r="A47" s="165"/>
      <c r="B47" s="289"/>
      <c r="C47" s="128" t="s">
        <v>288</v>
      </c>
      <c r="D47" s="228"/>
      <c r="E47" s="228"/>
      <c r="F47" s="228"/>
      <c r="G47" s="228"/>
      <c r="H47" s="228"/>
      <c r="I47" s="217">
        <v>704.72</v>
      </c>
      <c r="J47" s="217">
        <v>695.91</v>
      </c>
      <c r="K47" s="217">
        <v>760.46</v>
      </c>
      <c r="L47" s="217">
        <v>751.89</v>
      </c>
      <c r="M47" s="1249">
        <v>21</v>
      </c>
      <c r="N47" s="1249">
        <v>20.9</v>
      </c>
      <c r="O47" s="227"/>
      <c r="P47" s="165"/>
      <c r="Q47" s="180"/>
      <c r="R47" s="171"/>
    </row>
    <row r="48" spans="1:18" ht="13.5" customHeight="1">
      <c r="A48" s="165"/>
      <c r="B48" s="289"/>
      <c r="C48" s="128" t="s">
        <v>287</v>
      </c>
      <c r="D48" s="228"/>
      <c r="E48" s="228"/>
      <c r="F48" s="228"/>
      <c r="G48" s="228"/>
      <c r="H48" s="228"/>
      <c r="I48" s="179">
        <v>1647</v>
      </c>
      <c r="J48" s="179">
        <v>1626.81</v>
      </c>
      <c r="K48" s="179">
        <v>1953.47</v>
      </c>
      <c r="L48" s="179">
        <v>1914.8</v>
      </c>
      <c r="M48" s="181">
        <v>2.4</v>
      </c>
      <c r="N48" s="181">
        <v>1.9</v>
      </c>
      <c r="O48" s="227"/>
      <c r="P48" s="165"/>
      <c r="Q48" s="180"/>
      <c r="R48" s="171"/>
    </row>
    <row r="49" spans="1:19" ht="13.5" customHeight="1">
      <c r="A49" s="165"/>
      <c r="B49" s="289"/>
      <c r="C49" s="128" t="s">
        <v>286</v>
      </c>
      <c r="D49" s="228"/>
      <c r="E49" s="228"/>
      <c r="F49" s="228"/>
      <c r="G49" s="228"/>
      <c r="H49" s="228"/>
      <c r="I49" s="217">
        <v>1659.27</v>
      </c>
      <c r="J49" s="217">
        <v>1641.06</v>
      </c>
      <c r="K49" s="217">
        <v>2249.0300000000002</v>
      </c>
      <c r="L49" s="217">
        <v>2348.75</v>
      </c>
      <c r="M49" s="1249">
        <v>0.6</v>
      </c>
      <c r="N49" s="1249">
        <v>0.4</v>
      </c>
      <c r="O49" s="227"/>
      <c r="P49" s="165"/>
      <c r="Q49" s="180"/>
      <c r="R49" s="171"/>
      <c r="S49" s="229"/>
    </row>
    <row r="50" spans="1:19" ht="13.5" customHeight="1">
      <c r="A50" s="165"/>
      <c r="B50" s="289"/>
      <c r="C50" s="128" t="s">
        <v>285</v>
      </c>
      <c r="D50" s="228"/>
      <c r="E50" s="228"/>
      <c r="F50" s="228"/>
      <c r="G50" s="228"/>
      <c r="H50" s="228"/>
      <c r="I50" s="179">
        <v>1042.5899999999999</v>
      </c>
      <c r="J50" s="179">
        <v>1063.26</v>
      </c>
      <c r="K50" s="179">
        <v>1148.27</v>
      </c>
      <c r="L50" s="179">
        <v>1166.6400000000001</v>
      </c>
      <c r="M50" s="181">
        <v>10.7</v>
      </c>
      <c r="N50" s="181">
        <v>10.8</v>
      </c>
      <c r="O50" s="227"/>
      <c r="P50" s="165"/>
      <c r="Q50" s="180"/>
      <c r="R50" s="171"/>
    </row>
    <row r="51" spans="1:19" ht="13.5" customHeight="1">
      <c r="A51" s="165"/>
      <c r="B51" s="289"/>
      <c r="C51" s="128" t="s">
        <v>284</v>
      </c>
      <c r="D51" s="228"/>
      <c r="E51" s="228"/>
      <c r="F51" s="228"/>
      <c r="G51" s="228"/>
      <c r="H51" s="228"/>
      <c r="I51" s="217">
        <v>1337.79</v>
      </c>
      <c r="J51" s="217">
        <v>1339.21</v>
      </c>
      <c r="K51" s="217">
        <v>1487.74</v>
      </c>
      <c r="L51" s="217">
        <v>1501.71</v>
      </c>
      <c r="M51" s="1249">
        <v>4</v>
      </c>
      <c r="N51" s="1249">
        <v>5.7</v>
      </c>
      <c r="O51" s="227"/>
      <c r="P51" s="165"/>
      <c r="Q51" s="180"/>
      <c r="R51" s="171"/>
    </row>
    <row r="52" spans="1:19" ht="13.5" customHeight="1">
      <c r="A52" s="165"/>
      <c r="B52" s="289"/>
      <c r="C52" s="128" t="s">
        <v>283</v>
      </c>
      <c r="D52" s="228"/>
      <c r="E52" s="228"/>
      <c r="F52" s="228"/>
      <c r="G52" s="228"/>
      <c r="H52" s="228"/>
      <c r="I52" s="179">
        <v>731.62</v>
      </c>
      <c r="J52" s="179">
        <v>734.19</v>
      </c>
      <c r="K52" s="179">
        <v>853.36</v>
      </c>
      <c r="L52" s="179">
        <v>852.43</v>
      </c>
      <c r="M52" s="181">
        <v>17.899999999999999</v>
      </c>
      <c r="N52" s="181">
        <v>17.3</v>
      </c>
      <c r="O52" s="227"/>
      <c r="P52" s="165"/>
      <c r="Q52" s="180"/>
      <c r="R52" s="171"/>
    </row>
    <row r="53" spans="1:19" ht="13.5" customHeight="1">
      <c r="A53" s="165"/>
      <c r="B53" s="289"/>
      <c r="C53" s="128" t="s">
        <v>282</v>
      </c>
      <c r="D53" s="228"/>
      <c r="E53" s="228"/>
      <c r="F53" s="228"/>
      <c r="G53" s="228"/>
      <c r="H53" s="228"/>
      <c r="I53" s="179">
        <v>1197.23</v>
      </c>
      <c r="J53" s="179">
        <v>1195.71</v>
      </c>
      <c r="K53" s="179">
        <v>1301.6199999999999</v>
      </c>
      <c r="L53" s="179">
        <v>1294.76</v>
      </c>
      <c r="M53" s="181">
        <v>3.5</v>
      </c>
      <c r="N53" s="181">
        <v>5.6</v>
      </c>
      <c r="O53" s="227"/>
      <c r="P53" s="165"/>
      <c r="Q53" s="180"/>
      <c r="R53" s="171"/>
    </row>
    <row r="54" spans="1:19" ht="13.5" customHeight="1">
      <c r="A54" s="165"/>
      <c r="B54" s="289"/>
      <c r="C54" s="128" t="s">
        <v>281</v>
      </c>
      <c r="D54" s="228"/>
      <c r="E54" s="228"/>
      <c r="F54" s="228"/>
      <c r="G54" s="228"/>
      <c r="H54" s="228"/>
      <c r="I54" s="179">
        <v>786.29</v>
      </c>
      <c r="J54" s="179">
        <v>772.6</v>
      </c>
      <c r="K54" s="179">
        <v>878.27</v>
      </c>
      <c r="L54" s="179">
        <v>863.97</v>
      </c>
      <c r="M54" s="181">
        <v>13.6</v>
      </c>
      <c r="N54" s="181">
        <v>13.6</v>
      </c>
      <c r="O54" s="227"/>
      <c r="P54" s="165"/>
      <c r="Q54" s="180"/>
      <c r="R54" s="171"/>
      <c r="S54" s="229"/>
    </row>
    <row r="55" spans="1:19" ht="13.5" customHeight="1">
      <c r="A55" s="165"/>
      <c r="B55" s="289"/>
      <c r="C55" s="128" t="s">
        <v>280</v>
      </c>
      <c r="D55" s="228"/>
      <c r="E55" s="228"/>
      <c r="F55" s="228"/>
      <c r="G55" s="228"/>
      <c r="H55" s="228"/>
      <c r="I55" s="179">
        <v>1573.8</v>
      </c>
      <c r="J55" s="179">
        <v>1630.3</v>
      </c>
      <c r="K55" s="179">
        <v>1756.39</v>
      </c>
      <c r="L55" s="179">
        <v>1846.16</v>
      </c>
      <c r="M55" s="181">
        <v>10.5</v>
      </c>
      <c r="N55" s="181">
        <v>12.4</v>
      </c>
      <c r="O55" s="227"/>
      <c r="P55" s="165"/>
      <c r="Q55" s="180"/>
      <c r="R55" s="171"/>
    </row>
    <row r="56" spans="1:19" ht="13.5" customHeight="1">
      <c r="A56" s="165"/>
      <c r="B56" s="289"/>
      <c r="C56" s="128" t="s">
        <v>120</v>
      </c>
      <c r="D56" s="228"/>
      <c r="E56" s="228"/>
      <c r="F56" s="228"/>
      <c r="G56" s="228"/>
      <c r="H56" s="228"/>
      <c r="I56" s="179">
        <v>918.83</v>
      </c>
      <c r="J56" s="179">
        <v>943.12</v>
      </c>
      <c r="K56" s="179">
        <v>1022.11</v>
      </c>
      <c r="L56" s="179">
        <v>1047.02</v>
      </c>
      <c r="M56" s="181">
        <v>20.3</v>
      </c>
      <c r="N56" s="181">
        <v>21.9</v>
      </c>
      <c r="O56" s="227"/>
      <c r="P56" s="165"/>
      <c r="Q56" s="180"/>
      <c r="R56" s="171"/>
    </row>
    <row r="57" spans="1:19" ht="13.5" customHeight="1">
      <c r="A57" s="165"/>
      <c r="B57" s="289"/>
      <c r="C57" s="226" t="s">
        <v>383</v>
      </c>
      <c r="D57" s="167"/>
      <c r="E57" s="168"/>
      <c r="F57" s="224"/>
      <c r="G57" s="224"/>
      <c r="H57" s="294" t="s">
        <v>377</v>
      </c>
      <c r="I57" s="165"/>
      <c r="J57" s="173"/>
      <c r="K57" s="183"/>
      <c r="L57" s="224"/>
      <c r="M57" s="224"/>
      <c r="N57" s="224"/>
      <c r="O57" s="174"/>
      <c r="P57" s="165"/>
      <c r="R57" s="171"/>
      <c r="S57" s="225"/>
    </row>
    <row r="58" spans="1:19" ht="13.5" customHeight="1">
      <c r="A58" s="165"/>
      <c r="B58" s="289"/>
      <c r="C58" s="225" t="s">
        <v>438</v>
      </c>
      <c r="D58" s="167"/>
      <c r="E58" s="168"/>
      <c r="F58" s="224"/>
      <c r="G58" s="224"/>
      <c r="H58" s="182"/>
      <c r="I58" s="165"/>
      <c r="J58" s="173"/>
      <c r="K58" s="183"/>
      <c r="L58" s="224"/>
      <c r="M58" s="224"/>
      <c r="N58" s="224"/>
      <c r="O58" s="174"/>
      <c r="P58" s="165"/>
      <c r="R58" s="171"/>
    </row>
    <row r="59" spans="1:19" ht="13.5" customHeight="1">
      <c r="A59" s="165"/>
      <c r="B59" s="293">
        <v>14</v>
      </c>
      <c r="C59" s="1643">
        <v>41974</v>
      </c>
      <c r="D59" s="1643"/>
      <c r="E59" s="167"/>
      <c r="F59" s="167"/>
      <c r="G59" s="167"/>
      <c r="H59" s="167"/>
      <c r="I59" s="167"/>
      <c r="J59" s="167"/>
      <c r="K59" s="167"/>
      <c r="L59" s="167"/>
      <c r="M59" s="167"/>
      <c r="N59" s="167"/>
      <c r="P59" s="165"/>
      <c r="R59" s="171"/>
    </row>
    <row r="62" spans="1:19">
      <c r="F62" s="180"/>
    </row>
    <row r="67" spans="14:15" ht="4.5" customHeight="1"/>
    <row r="70" spans="14:15" ht="8.25" customHeight="1"/>
    <row r="72" spans="14:15" ht="9" customHeight="1">
      <c r="O72" s="184"/>
    </row>
    <row r="73" spans="14:15" ht="8.25" customHeight="1">
      <c r="N73" s="1503"/>
      <c r="O73" s="1503"/>
    </row>
    <row r="74" spans="14:15" ht="9.75" customHeight="1"/>
  </sheetData>
  <mergeCells count="26">
    <mergeCell ref="C31:F31"/>
    <mergeCell ref="C59:D59"/>
    <mergeCell ref="N73:O73"/>
    <mergeCell ref="C35:N35"/>
    <mergeCell ref="C36:D37"/>
    <mergeCell ref="I37:J37"/>
    <mergeCell ref="K37:L37"/>
    <mergeCell ref="M37:N37"/>
    <mergeCell ref="G34:H34"/>
    <mergeCell ref="I34:J34"/>
    <mergeCell ref="K34:L34"/>
    <mergeCell ref="M34:N34"/>
    <mergeCell ref="L16:M16"/>
    <mergeCell ref="L1:O1"/>
    <mergeCell ref="C5:D6"/>
    <mergeCell ref="C8:F10"/>
    <mergeCell ref="C15:D16"/>
    <mergeCell ref="M8:M10"/>
    <mergeCell ref="N8:N10"/>
    <mergeCell ref="H8:H10"/>
    <mergeCell ref="I8:I10"/>
    <mergeCell ref="J8:J10"/>
    <mergeCell ref="K8:K10"/>
    <mergeCell ref="L8:L10"/>
    <mergeCell ref="H16:I16"/>
    <mergeCell ref="J16:K1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pageSetUpPr fitToPage="1"/>
  </sheetPr>
  <dimension ref="A1:HU88"/>
  <sheetViews>
    <sheetView zoomScaleNormal="100" workbookViewId="0"/>
  </sheetViews>
  <sheetFormatPr defaultRowHeight="12.75"/>
  <cols>
    <col min="1" max="1" width="1" style="125" customWidth="1"/>
    <col min="2" max="2" width="2.5703125" style="125" customWidth="1"/>
    <col min="3" max="3" width="2.28515625" style="125" customWidth="1"/>
    <col min="4" max="4" width="39.140625" style="125" customWidth="1"/>
    <col min="5" max="9" width="11" style="125" customWidth="1"/>
    <col min="10" max="10" width="2.5703125" style="125" customWidth="1"/>
    <col min="11" max="11" width="1" style="125" customWidth="1"/>
    <col min="12" max="13" width="9.140625" style="125"/>
    <col min="14" max="21" width="9.140625" style="1037"/>
    <col min="22" max="27" width="9.140625" style="1045"/>
    <col min="28" max="16384" width="9.140625" style="125"/>
  </cols>
  <sheetData>
    <row r="1" spans="1:29" ht="13.5" customHeight="1">
      <c r="A1" s="4"/>
      <c r="B1" s="1654" t="s">
        <v>351</v>
      </c>
      <c r="C1" s="1654"/>
      <c r="D1" s="1654"/>
      <c r="E1" s="267"/>
      <c r="F1" s="267"/>
      <c r="G1" s="267"/>
      <c r="H1" s="267"/>
      <c r="I1" s="267"/>
      <c r="J1" s="313"/>
      <c r="K1" s="4"/>
    </row>
    <row r="2" spans="1:29" ht="6" customHeight="1">
      <c r="A2" s="4"/>
      <c r="B2" s="1600"/>
      <c r="C2" s="1600"/>
      <c r="D2" s="1600"/>
      <c r="E2" s="8"/>
      <c r="F2" s="8"/>
      <c r="G2" s="8"/>
      <c r="H2" s="8"/>
      <c r="I2" s="8"/>
      <c r="J2" s="607"/>
      <c r="K2" s="4"/>
    </row>
    <row r="3" spans="1:29" ht="13.5" customHeight="1" thickBot="1">
      <c r="A3" s="4"/>
      <c r="B3" s="8"/>
      <c r="C3" s="8"/>
      <c r="D3" s="8"/>
      <c r="E3" s="818"/>
      <c r="F3" s="818"/>
      <c r="G3" s="818"/>
      <c r="H3" s="818"/>
      <c r="I3" s="818" t="s">
        <v>70</v>
      </c>
      <c r="J3" s="264"/>
      <c r="K3" s="4"/>
    </row>
    <row r="4" spans="1:29" s="12" customFormat="1" ht="13.5" customHeight="1" thickBot="1">
      <c r="A4" s="11"/>
      <c r="B4" s="19"/>
      <c r="C4" s="1655" t="s">
        <v>381</v>
      </c>
      <c r="D4" s="1656"/>
      <c r="E4" s="1656"/>
      <c r="F4" s="1656"/>
      <c r="G4" s="1656"/>
      <c r="H4" s="1656"/>
      <c r="I4" s="1657"/>
      <c r="J4" s="264"/>
      <c r="K4" s="11"/>
      <c r="N4" s="1038"/>
      <c r="O4" s="1038"/>
      <c r="P4" s="1038"/>
      <c r="Q4" s="1038"/>
      <c r="R4" s="1038"/>
      <c r="S4" s="1038"/>
      <c r="T4" s="1038"/>
      <c r="U4" s="1038"/>
      <c r="V4" s="1046"/>
      <c r="W4" s="1046"/>
      <c r="X4" s="1046"/>
      <c r="Y4" s="1046"/>
      <c r="Z4" s="1046"/>
      <c r="AA4" s="1046"/>
    </row>
    <row r="5" spans="1:29" ht="4.5" customHeight="1">
      <c r="A5" s="4"/>
      <c r="B5" s="8"/>
      <c r="C5" s="1658" t="s">
        <v>85</v>
      </c>
      <c r="D5" s="1659"/>
      <c r="E5" s="820"/>
      <c r="F5" s="820"/>
      <c r="G5" s="820"/>
      <c r="H5" s="820"/>
      <c r="I5" s="820"/>
      <c r="J5" s="264"/>
      <c r="K5" s="4"/>
    </row>
    <row r="6" spans="1:29" ht="15.75" customHeight="1">
      <c r="A6" s="4"/>
      <c r="B6" s="8"/>
      <c r="C6" s="1658"/>
      <c r="D6" s="1659"/>
      <c r="E6" s="1660" t="s">
        <v>380</v>
      </c>
      <c r="F6" s="1660"/>
      <c r="G6" s="1660"/>
      <c r="H6" s="1660"/>
      <c r="I6" s="1660"/>
      <c r="J6" s="264"/>
      <c r="K6" s="4"/>
    </row>
    <row r="7" spans="1:29" ht="13.5" customHeight="1">
      <c r="A7" s="4"/>
      <c r="B7" s="8"/>
      <c r="C7" s="1659"/>
      <c r="D7" s="1659"/>
      <c r="E7" s="1663">
        <v>2013</v>
      </c>
      <c r="F7" s="1664"/>
      <c r="G7" s="1661">
        <v>2014</v>
      </c>
      <c r="H7" s="1662"/>
      <c r="I7" s="1662"/>
      <c r="J7" s="264"/>
      <c r="K7" s="4"/>
    </row>
    <row r="8" spans="1:29" ht="13.5" customHeight="1">
      <c r="A8" s="4"/>
      <c r="B8" s="8"/>
      <c r="C8" s="609"/>
      <c r="D8" s="609"/>
      <c r="E8" s="819" t="s">
        <v>99</v>
      </c>
      <c r="F8" s="1230" t="s">
        <v>96</v>
      </c>
      <c r="G8" s="1231" t="s">
        <v>93</v>
      </c>
      <c r="H8" s="819" t="s">
        <v>102</v>
      </c>
      <c r="I8" s="819" t="s">
        <v>99</v>
      </c>
      <c r="J8" s="264"/>
      <c r="K8" s="4"/>
    </row>
    <row r="9" spans="1:29" s="612" customFormat="1" ht="23.25" customHeight="1">
      <c r="A9" s="610"/>
      <c r="B9" s="611"/>
      <c r="C9" s="1665" t="s">
        <v>68</v>
      </c>
      <c r="D9" s="1665"/>
      <c r="E9" s="883">
        <v>5.32</v>
      </c>
      <c r="F9" s="883">
        <v>5.3</v>
      </c>
      <c r="G9" s="883">
        <v>5.3</v>
      </c>
      <c r="H9" s="883">
        <v>5.25</v>
      </c>
      <c r="I9" s="883">
        <v>5.27</v>
      </c>
      <c r="J9" s="684"/>
      <c r="K9" s="610"/>
      <c r="M9" s="614"/>
      <c r="N9" s="1039"/>
      <c r="O9" s="1039"/>
      <c r="P9" s="1039"/>
      <c r="Q9" s="1039"/>
      <c r="R9" s="1039"/>
      <c r="S9" s="1039"/>
      <c r="T9" s="1039"/>
      <c r="U9" s="1040"/>
      <c r="V9" s="1047"/>
      <c r="W9" s="1047"/>
      <c r="X9" s="1047"/>
      <c r="Y9" s="1047"/>
      <c r="Z9" s="1047"/>
      <c r="AA9" s="1047"/>
      <c r="AB9" s="1044"/>
      <c r="AC9" s="1044"/>
    </row>
    <row r="10" spans="1:29" ht="18.75" customHeight="1">
      <c r="A10" s="4"/>
      <c r="B10" s="8"/>
      <c r="C10" s="249" t="s">
        <v>360</v>
      </c>
      <c r="D10" s="18"/>
      <c r="E10" s="884">
        <v>12.27</v>
      </c>
      <c r="F10" s="884">
        <v>12.07</v>
      </c>
      <c r="G10" s="884">
        <v>12.03</v>
      </c>
      <c r="H10" s="884">
        <v>11.98</v>
      </c>
      <c r="I10" s="884">
        <v>11.74</v>
      </c>
      <c r="J10" s="684"/>
      <c r="K10" s="4"/>
      <c r="N10" s="1039"/>
      <c r="O10" s="1039"/>
      <c r="P10" s="1039"/>
      <c r="Q10" s="1039"/>
      <c r="R10" s="1039"/>
      <c r="S10" s="1039"/>
      <c r="T10" s="1039"/>
      <c r="V10" s="1047"/>
      <c r="W10" s="1047"/>
      <c r="X10" s="1047"/>
      <c r="Y10" s="1047"/>
      <c r="Z10" s="1047"/>
      <c r="AA10" s="1047"/>
      <c r="AB10" s="1044"/>
      <c r="AC10" s="1044"/>
    </row>
    <row r="11" spans="1:29" ht="18.75" customHeight="1">
      <c r="A11" s="4"/>
      <c r="B11" s="8"/>
      <c r="C11" s="249" t="s">
        <v>268</v>
      </c>
      <c r="D11" s="32"/>
      <c r="E11" s="884">
        <v>7.26</v>
      </c>
      <c r="F11" s="884">
        <v>7.24</v>
      </c>
      <c r="G11" s="884">
        <v>7.21</v>
      </c>
      <c r="H11" s="884">
        <v>7.11</v>
      </c>
      <c r="I11" s="884">
        <v>7.17</v>
      </c>
      <c r="J11" s="684"/>
      <c r="K11" s="4"/>
      <c r="N11" s="1039"/>
      <c r="O11" s="1039"/>
      <c r="P11" s="1039"/>
      <c r="Q11" s="1039"/>
      <c r="R11" s="1039"/>
      <c r="S11" s="1039"/>
      <c r="T11" s="1039"/>
      <c r="V11" s="1047"/>
      <c r="W11" s="1047"/>
      <c r="X11" s="1047"/>
      <c r="Y11" s="1047"/>
      <c r="Z11" s="1047"/>
      <c r="AA11" s="1047"/>
      <c r="AB11" s="1044"/>
      <c r="AC11" s="1044"/>
    </row>
    <row r="12" spans="1:29" ht="18.75" customHeight="1">
      <c r="A12" s="4"/>
      <c r="B12" s="8"/>
      <c r="C12" s="249" t="s">
        <v>269</v>
      </c>
      <c r="D12" s="32"/>
      <c r="E12" s="884">
        <v>4.25</v>
      </c>
      <c r="F12" s="884">
        <v>4.3099999999999996</v>
      </c>
      <c r="G12" s="884">
        <v>4.25</v>
      </c>
      <c r="H12" s="884">
        <v>4.22</v>
      </c>
      <c r="I12" s="884">
        <v>4.26</v>
      </c>
      <c r="J12" s="684"/>
      <c r="K12" s="4"/>
      <c r="N12" s="1039"/>
      <c r="O12" s="1039"/>
      <c r="P12" s="1039"/>
      <c r="Q12" s="1039"/>
      <c r="R12" s="1039"/>
      <c r="S12" s="1039"/>
      <c r="T12" s="1039"/>
      <c r="V12" s="1047"/>
      <c r="W12" s="1047"/>
      <c r="X12" s="1047"/>
      <c r="Y12" s="1047"/>
      <c r="Z12" s="1047"/>
      <c r="AA12" s="1047"/>
      <c r="AB12" s="1044"/>
      <c r="AC12" s="1044"/>
    </row>
    <row r="13" spans="1:29" ht="18.75" customHeight="1">
      <c r="A13" s="4"/>
      <c r="B13" s="8"/>
      <c r="C13" s="249" t="s">
        <v>84</v>
      </c>
      <c r="D13" s="18"/>
      <c r="E13" s="884">
        <v>4.03</v>
      </c>
      <c r="F13" s="884">
        <v>4.01</v>
      </c>
      <c r="G13" s="884">
        <v>4.0199999999999996</v>
      </c>
      <c r="H13" s="884">
        <v>4.0199999999999996</v>
      </c>
      <c r="I13" s="884">
        <v>4.12</v>
      </c>
      <c r="J13" s="608"/>
      <c r="K13" s="4"/>
      <c r="N13" s="1039"/>
      <c r="O13" s="1039"/>
      <c r="P13" s="1039"/>
      <c r="Q13" s="1039"/>
      <c r="R13" s="1039"/>
      <c r="S13" s="1039"/>
      <c r="T13" s="1039"/>
      <c r="V13" s="1047"/>
      <c r="W13" s="1047"/>
      <c r="X13" s="1047"/>
      <c r="Y13" s="1047"/>
      <c r="Z13" s="1047"/>
      <c r="AA13" s="1047"/>
      <c r="AB13" s="1044"/>
      <c r="AC13" s="1044"/>
    </row>
    <row r="14" spans="1:29" ht="18.75" customHeight="1">
      <c r="A14" s="4"/>
      <c r="B14" s="8"/>
      <c r="C14" s="249" t="s">
        <v>270</v>
      </c>
      <c r="D14" s="32"/>
      <c r="E14" s="884">
        <v>4.46</v>
      </c>
      <c r="F14" s="884">
        <v>4.49</v>
      </c>
      <c r="G14" s="884">
        <v>4.45</v>
      </c>
      <c r="H14" s="884">
        <v>4.4400000000000004</v>
      </c>
      <c r="I14" s="884">
        <v>4.45</v>
      </c>
      <c r="J14" s="608"/>
      <c r="K14" s="4"/>
      <c r="N14" s="1039"/>
      <c r="O14" s="1039"/>
      <c r="P14" s="1039"/>
      <c r="Q14" s="1039"/>
      <c r="R14" s="1039"/>
      <c r="S14" s="1039"/>
      <c r="T14" s="1039"/>
      <c r="V14" s="1047"/>
      <c r="W14" s="1047"/>
      <c r="X14" s="1047"/>
      <c r="Y14" s="1047"/>
      <c r="Z14" s="1047"/>
      <c r="AA14" s="1047"/>
      <c r="AB14" s="1044"/>
      <c r="AC14" s="1044"/>
    </row>
    <row r="15" spans="1:29" ht="18.75" customHeight="1">
      <c r="A15" s="4"/>
      <c r="B15" s="8"/>
      <c r="C15" s="249" t="s">
        <v>83</v>
      </c>
      <c r="D15" s="32"/>
      <c r="E15" s="884">
        <v>4.2300000000000004</v>
      </c>
      <c r="F15" s="884">
        <v>4.24</v>
      </c>
      <c r="G15" s="884">
        <v>4.2300000000000004</v>
      </c>
      <c r="H15" s="884">
        <v>4.1900000000000004</v>
      </c>
      <c r="I15" s="884">
        <v>4.13</v>
      </c>
      <c r="J15" s="608"/>
      <c r="K15" s="4"/>
      <c r="N15" s="1039"/>
      <c r="O15" s="1039"/>
      <c r="P15" s="1039"/>
      <c r="Q15" s="1039"/>
      <c r="R15" s="1039"/>
      <c r="S15" s="1039"/>
      <c r="T15" s="1039"/>
      <c r="V15" s="1047"/>
      <c r="W15" s="1047"/>
      <c r="X15" s="1047"/>
      <c r="Y15" s="1047"/>
      <c r="Z15" s="1047"/>
      <c r="AA15" s="1047"/>
      <c r="AB15" s="1044"/>
      <c r="AC15" s="1044"/>
    </row>
    <row r="16" spans="1:29" ht="18.75" customHeight="1">
      <c r="A16" s="4"/>
      <c r="B16" s="8"/>
      <c r="C16" s="249" t="s">
        <v>271</v>
      </c>
      <c r="D16" s="32"/>
      <c r="E16" s="884">
        <v>4.1900000000000004</v>
      </c>
      <c r="F16" s="884">
        <v>4.22</v>
      </c>
      <c r="G16" s="884">
        <v>4.29</v>
      </c>
      <c r="H16" s="884">
        <v>4.3099999999999996</v>
      </c>
      <c r="I16" s="884">
        <v>4.25</v>
      </c>
      <c r="J16" s="608"/>
      <c r="K16" s="4"/>
      <c r="N16" s="1039"/>
      <c r="O16" s="1039"/>
      <c r="P16" s="1039"/>
      <c r="Q16" s="1039"/>
      <c r="R16" s="1039"/>
      <c r="S16" s="1039"/>
      <c r="T16" s="1039"/>
      <c r="V16" s="1047"/>
      <c r="W16" s="1047"/>
      <c r="X16" s="1047"/>
      <c r="Y16" s="1047"/>
      <c r="Z16" s="1047"/>
      <c r="AA16" s="1047"/>
      <c r="AB16" s="1044"/>
      <c r="AC16" s="1044"/>
    </row>
    <row r="17" spans="1:29" ht="18.75" customHeight="1">
      <c r="A17" s="4"/>
      <c r="B17" s="8"/>
      <c r="C17" s="249" t="s">
        <v>82</v>
      </c>
      <c r="D17" s="32"/>
      <c r="E17" s="884">
        <v>4.16</v>
      </c>
      <c r="F17" s="884">
        <v>4.22</v>
      </c>
      <c r="G17" s="884">
        <v>4.16</v>
      </c>
      <c r="H17" s="884">
        <v>4.1100000000000003</v>
      </c>
      <c r="I17" s="884">
        <v>4.1500000000000004</v>
      </c>
      <c r="J17" s="608"/>
      <c r="K17" s="4"/>
      <c r="N17" s="1039"/>
      <c r="O17" s="1039"/>
      <c r="P17" s="1039"/>
      <c r="Q17" s="1039"/>
      <c r="R17" s="1039"/>
      <c r="S17" s="1039"/>
      <c r="T17" s="1039"/>
      <c r="V17" s="1047"/>
      <c r="W17" s="1047"/>
      <c r="X17" s="1047"/>
      <c r="Y17" s="1047"/>
      <c r="Z17" s="1047"/>
      <c r="AA17" s="1047"/>
      <c r="AB17" s="1044"/>
      <c r="AC17" s="1044"/>
    </row>
    <row r="18" spans="1:29" ht="18.75" customHeight="1">
      <c r="A18" s="4"/>
      <c r="B18" s="8"/>
      <c r="C18" s="249" t="s">
        <v>81</v>
      </c>
      <c r="D18" s="32"/>
      <c r="E18" s="884">
        <v>4.8099999999999996</v>
      </c>
      <c r="F18" s="884">
        <v>4.91</v>
      </c>
      <c r="G18" s="884">
        <v>4.8600000000000003</v>
      </c>
      <c r="H18" s="884">
        <v>4.8499999999999996</v>
      </c>
      <c r="I18" s="884">
        <v>4.91</v>
      </c>
      <c r="J18" s="608"/>
      <c r="K18" s="4"/>
      <c r="N18" s="1039"/>
      <c r="O18" s="1039"/>
      <c r="P18" s="1039"/>
      <c r="Q18" s="1039"/>
      <c r="R18" s="1039"/>
      <c r="S18" s="1039"/>
      <c r="T18" s="1039"/>
      <c r="V18" s="1047"/>
      <c r="W18" s="1047"/>
      <c r="X18" s="1047"/>
      <c r="Y18" s="1047"/>
      <c r="Z18" s="1047"/>
      <c r="AA18" s="1047"/>
      <c r="AB18" s="1044"/>
      <c r="AC18" s="1044"/>
    </row>
    <row r="19" spans="1:29" ht="18.75" customHeight="1">
      <c r="A19" s="4"/>
      <c r="B19" s="8"/>
      <c r="C19" s="249" t="s">
        <v>272</v>
      </c>
      <c r="D19" s="32"/>
      <c r="E19" s="884">
        <v>4.4000000000000004</v>
      </c>
      <c r="F19" s="884">
        <v>4.38</v>
      </c>
      <c r="G19" s="884">
        <v>4.3600000000000003</v>
      </c>
      <c r="H19" s="884">
        <v>4.25</v>
      </c>
      <c r="I19" s="884">
        <v>4.37</v>
      </c>
      <c r="J19" s="608"/>
      <c r="K19" s="4"/>
      <c r="N19" s="1039"/>
      <c r="O19" s="1039"/>
      <c r="P19" s="1039"/>
      <c r="Q19" s="1039"/>
      <c r="R19" s="1039"/>
      <c r="S19" s="1039"/>
      <c r="T19" s="1039"/>
      <c r="V19" s="1047"/>
      <c r="W19" s="1047"/>
      <c r="X19" s="1047"/>
      <c r="Y19" s="1047"/>
      <c r="Z19" s="1047"/>
      <c r="AA19" s="1047"/>
      <c r="AB19" s="1044"/>
      <c r="AC19" s="1044"/>
    </row>
    <row r="20" spans="1:29" ht="18.75" customHeight="1">
      <c r="A20" s="4"/>
      <c r="B20" s="8"/>
      <c r="C20" s="249" t="s">
        <v>80</v>
      </c>
      <c r="D20" s="18"/>
      <c r="E20" s="884">
        <v>5.25</v>
      </c>
      <c r="F20" s="884">
        <v>5.0999999999999996</v>
      </c>
      <c r="G20" s="884">
        <v>5.0199999999999996</v>
      </c>
      <c r="H20" s="884">
        <v>5.13</v>
      </c>
      <c r="I20" s="884">
        <v>5.25</v>
      </c>
      <c r="J20" s="608"/>
      <c r="K20" s="4"/>
      <c r="N20" s="1039"/>
      <c r="O20" s="1039"/>
      <c r="P20" s="1039"/>
      <c r="Q20" s="1039"/>
      <c r="R20" s="1039"/>
      <c r="S20" s="1039"/>
      <c r="T20" s="1039"/>
      <c r="V20" s="1047"/>
      <c r="W20" s="1047"/>
      <c r="X20" s="1047"/>
      <c r="Y20" s="1047"/>
      <c r="Z20" s="1047"/>
      <c r="AA20" s="1047"/>
      <c r="AB20" s="1044"/>
      <c r="AC20" s="1044"/>
    </row>
    <row r="21" spans="1:29" ht="18.75" customHeight="1">
      <c r="A21" s="4"/>
      <c r="B21" s="8"/>
      <c r="C21" s="249" t="s">
        <v>273</v>
      </c>
      <c r="D21" s="32"/>
      <c r="E21" s="884">
        <v>5.0199999999999996</v>
      </c>
      <c r="F21" s="884">
        <v>5.01</v>
      </c>
      <c r="G21" s="884">
        <v>5.03</v>
      </c>
      <c r="H21" s="884">
        <v>5.01</v>
      </c>
      <c r="I21" s="884">
        <v>5</v>
      </c>
      <c r="J21" s="608"/>
      <c r="K21" s="4"/>
      <c r="N21" s="1039"/>
      <c r="O21" s="1039"/>
      <c r="P21" s="1039"/>
      <c r="Q21" s="1039"/>
      <c r="R21" s="1039"/>
      <c r="S21" s="1039"/>
      <c r="T21" s="1039"/>
      <c r="V21" s="1047"/>
      <c r="W21" s="1047"/>
      <c r="X21" s="1047"/>
      <c r="Y21" s="1047"/>
      <c r="Z21" s="1047"/>
      <c r="AA21" s="1047"/>
      <c r="AB21" s="1044"/>
      <c r="AC21" s="1044"/>
    </row>
    <row r="22" spans="1:29" ht="18.75" customHeight="1">
      <c r="A22" s="4"/>
      <c r="B22" s="8"/>
      <c r="C22" s="249" t="s">
        <v>274</v>
      </c>
      <c r="D22" s="32"/>
      <c r="E22" s="884">
        <v>4.75</v>
      </c>
      <c r="F22" s="884">
        <v>4.7699999999999996</v>
      </c>
      <c r="G22" s="884">
        <v>4.74</v>
      </c>
      <c r="H22" s="884">
        <v>4.7300000000000004</v>
      </c>
      <c r="I22" s="884">
        <v>4.74</v>
      </c>
      <c r="J22" s="608"/>
      <c r="K22" s="4"/>
      <c r="N22" s="1039"/>
      <c r="O22" s="1039"/>
      <c r="P22" s="1039"/>
      <c r="Q22" s="1039"/>
      <c r="R22" s="1039"/>
      <c r="S22" s="1039"/>
      <c r="T22" s="1039"/>
      <c r="V22" s="1047"/>
      <c r="W22" s="1047"/>
      <c r="X22" s="1047"/>
      <c r="Y22" s="1047"/>
      <c r="Z22" s="1047"/>
      <c r="AA22" s="1047"/>
      <c r="AB22" s="1044"/>
      <c r="AC22" s="1044"/>
    </row>
    <row r="23" spans="1:29" ht="18.75" customHeight="1">
      <c r="A23" s="4"/>
      <c r="B23" s="8"/>
      <c r="C23" s="249" t="s">
        <v>367</v>
      </c>
      <c r="D23" s="32"/>
      <c r="E23" s="884">
        <v>4.68</v>
      </c>
      <c r="F23" s="884">
        <v>4.7</v>
      </c>
      <c r="G23" s="884">
        <v>4.6399999999999997</v>
      </c>
      <c r="H23" s="884">
        <v>4.5999999999999996</v>
      </c>
      <c r="I23" s="884">
        <v>4.6399999999999997</v>
      </c>
      <c r="J23" s="608"/>
      <c r="K23" s="4"/>
      <c r="N23" s="1039"/>
      <c r="O23" s="1039"/>
      <c r="P23" s="1039"/>
      <c r="Q23" s="1039"/>
      <c r="R23" s="1039"/>
      <c r="S23" s="1039"/>
      <c r="T23" s="1039"/>
      <c r="V23" s="1047"/>
      <c r="W23" s="1047"/>
      <c r="X23" s="1047"/>
      <c r="Y23" s="1047"/>
      <c r="Z23" s="1047"/>
      <c r="AA23" s="1047"/>
      <c r="AB23" s="1044"/>
      <c r="AC23" s="1044"/>
    </row>
    <row r="24" spans="1:29" ht="18.75" customHeight="1">
      <c r="A24" s="4"/>
      <c r="B24" s="8"/>
      <c r="C24" s="249" t="s">
        <v>368</v>
      </c>
      <c r="D24" s="32"/>
      <c r="E24" s="884">
        <v>4.03</v>
      </c>
      <c r="F24" s="884">
        <v>4.04</v>
      </c>
      <c r="G24" s="884">
        <v>4.05</v>
      </c>
      <c r="H24" s="884">
        <v>4.0599999999999996</v>
      </c>
      <c r="I24" s="884">
        <v>4.1100000000000003</v>
      </c>
      <c r="J24" s="608"/>
      <c r="K24" s="4"/>
      <c r="N24" s="1039"/>
      <c r="O24" s="1039"/>
      <c r="P24" s="1039"/>
      <c r="Q24" s="1039"/>
      <c r="R24" s="1039"/>
      <c r="S24" s="1039"/>
      <c r="T24" s="1039"/>
      <c r="V24" s="1047"/>
      <c r="W24" s="1047"/>
      <c r="X24" s="1047"/>
      <c r="Y24" s="1047"/>
      <c r="Z24" s="1047"/>
      <c r="AA24" s="1047"/>
      <c r="AB24" s="1044"/>
      <c r="AC24" s="1044"/>
    </row>
    <row r="25" spans="1:29" ht="35.25" customHeight="1" thickBot="1">
      <c r="A25" s="4"/>
      <c r="B25" s="8"/>
      <c r="C25" s="821"/>
      <c r="D25" s="821"/>
      <c r="E25" s="613"/>
      <c r="F25" s="613"/>
      <c r="G25" s="613"/>
      <c r="H25" s="613"/>
      <c r="I25" s="613"/>
      <c r="J25" s="608"/>
      <c r="K25" s="4"/>
      <c r="V25" s="1047"/>
      <c r="W25" s="1047"/>
      <c r="X25" s="1047"/>
      <c r="Y25" s="1047"/>
      <c r="Z25" s="1047"/>
      <c r="AA25" s="1047"/>
      <c r="AB25" s="1044"/>
      <c r="AC25" s="1044"/>
    </row>
    <row r="26" spans="1:29" s="12" customFormat="1" ht="13.5" customHeight="1" thickBot="1">
      <c r="A26" s="11"/>
      <c r="B26" s="19"/>
      <c r="C26" s="1655" t="s">
        <v>382</v>
      </c>
      <c r="D26" s="1656"/>
      <c r="E26" s="1656"/>
      <c r="F26" s="1656"/>
      <c r="G26" s="1656"/>
      <c r="H26" s="1656"/>
      <c r="I26" s="1657"/>
      <c r="J26" s="608"/>
      <c r="K26" s="11"/>
      <c r="N26" s="1038"/>
      <c r="O26" s="1038"/>
      <c r="P26" s="1038"/>
      <c r="Q26" s="1038"/>
      <c r="R26" s="1038"/>
      <c r="S26" s="1038"/>
      <c r="T26" s="1038"/>
      <c r="U26" s="1038"/>
      <c r="V26" s="1047"/>
      <c r="W26" s="1047"/>
      <c r="X26" s="1047"/>
      <c r="Y26" s="1047"/>
      <c r="Z26" s="1047"/>
      <c r="AA26" s="1047"/>
      <c r="AB26" s="1044"/>
      <c r="AC26" s="1044"/>
    </row>
    <row r="27" spans="1:29" ht="4.5" customHeight="1">
      <c r="A27" s="4"/>
      <c r="B27" s="8"/>
      <c r="C27" s="1658" t="s">
        <v>85</v>
      </c>
      <c r="D27" s="1659"/>
      <c r="E27" s="821"/>
      <c r="F27" s="821"/>
      <c r="G27" s="821"/>
      <c r="H27" s="821"/>
      <c r="I27" s="821"/>
      <c r="J27" s="608"/>
      <c r="K27" s="4"/>
      <c r="V27" s="1047"/>
      <c r="W27" s="1047"/>
      <c r="X27" s="1047"/>
      <c r="Y27" s="1047"/>
      <c r="Z27" s="1047"/>
      <c r="AA27" s="1047"/>
      <c r="AB27" s="1044"/>
      <c r="AC27" s="1044"/>
    </row>
    <row r="28" spans="1:29" ht="15.75" customHeight="1">
      <c r="A28" s="4"/>
      <c r="B28" s="8"/>
      <c r="C28" s="1658"/>
      <c r="D28" s="1659"/>
      <c r="E28" s="1660" t="s">
        <v>389</v>
      </c>
      <c r="F28" s="1660"/>
      <c r="G28" s="1660"/>
      <c r="H28" s="1660"/>
      <c r="I28" s="1660"/>
      <c r="J28" s="264"/>
      <c r="K28" s="4"/>
      <c r="V28" s="1047"/>
      <c r="W28" s="1047"/>
      <c r="X28" s="1047"/>
      <c r="Y28" s="1047"/>
      <c r="Z28" s="1047"/>
      <c r="AA28" s="1047"/>
      <c r="AB28" s="1044"/>
      <c r="AC28" s="1044"/>
    </row>
    <row r="29" spans="1:29" ht="13.5" customHeight="1">
      <c r="A29" s="4"/>
      <c r="B29" s="8"/>
      <c r="C29" s="1659"/>
      <c r="D29" s="1659"/>
      <c r="E29" s="1663">
        <v>2013</v>
      </c>
      <c r="F29" s="1664"/>
      <c r="G29" s="1661">
        <v>2014</v>
      </c>
      <c r="H29" s="1662"/>
      <c r="I29" s="1662"/>
      <c r="J29" s="264"/>
      <c r="K29" s="4"/>
      <c r="N29" s="1039"/>
      <c r="O29" s="1039"/>
      <c r="P29" s="1041"/>
      <c r="Q29" s="1041"/>
      <c r="R29" s="1041"/>
      <c r="S29" s="1041"/>
      <c r="T29" s="1041"/>
      <c r="V29" s="1047"/>
      <c r="W29" s="1047"/>
      <c r="X29" s="1047"/>
      <c r="Y29" s="1047"/>
      <c r="Z29" s="1047"/>
      <c r="AA29" s="1047"/>
      <c r="AB29" s="1044"/>
      <c r="AC29" s="1044"/>
    </row>
    <row r="30" spans="1:29" ht="13.5" customHeight="1">
      <c r="A30" s="4"/>
      <c r="B30" s="8"/>
      <c r="C30" s="609"/>
      <c r="D30" s="609"/>
      <c r="E30" s="819" t="s">
        <v>99</v>
      </c>
      <c r="F30" s="1230" t="s">
        <v>96</v>
      </c>
      <c r="G30" s="1231" t="s">
        <v>93</v>
      </c>
      <c r="H30" s="819" t="s">
        <v>102</v>
      </c>
      <c r="I30" s="819" t="s">
        <v>99</v>
      </c>
      <c r="J30" s="264"/>
      <c r="K30" s="4"/>
      <c r="N30" s="1039"/>
      <c r="O30" s="1039"/>
      <c r="P30" s="1039"/>
      <c r="Q30" s="1039"/>
      <c r="R30" s="1039"/>
      <c r="S30" s="1039"/>
      <c r="T30" s="1039"/>
      <c r="V30" s="1047"/>
      <c r="W30" s="1047"/>
      <c r="X30" s="1047"/>
      <c r="Y30" s="1047"/>
      <c r="Z30" s="1047"/>
      <c r="AA30" s="1047"/>
      <c r="AB30" s="1044"/>
      <c r="AC30" s="1044"/>
    </row>
    <row r="31" spans="1:29" s="612" customFormat="1" ht="23.25" customHeight="1">
      <c r="A31" s="610"/>
      <c r="B31" s="611"/>
      <c r="C31" s="1665" t="s">
        <v>68</v>
      </c>
      <c r="D31" s="1665"/>
      <c r="E31" s="883">
        <v>919.94</v>
      </c>
      <c r="F31" s="883">
        <v>916.93</v>
      </c>
      <c r="G31" s="883">
        <v>917.69</v>
      </c>
      <c r="H31" s="883">
        <v>909.38</v>
      </c>
      <c r="I31" s="883">
        <v>911.52</v>
      </c>
      <c r="J31" s="684"/>
      <c r="K31" s="610"/>
      <c r="M31" s="614"/>
      <c r="N31" s="1039"/>
      <c r="O31" s="1039"/>
      <c r="P31" s="1039"/>
      <c r="Q31" s="1039"/>
      <c r="R31" s="1039"/>
      <c r="S31" s="1039"/>
      <c r="T31" s="1039"/>
      <c r="U31" s="1040"/>
      <c r="V31" s="1047"/>
      <c r="W31" s="1047"/>
      <c r="X31" s="1047"/>
      <c r="Y31" s="1047"/>
      <c r="Z31" s="1047"/>
      <c r="AA31" s="1047"/>
      <c r="AB31" s="1044"/>
      <c r="AC31" s="1044"/>
    </row>
    <row r="32" spans="1:29" ht="18.75" customHeight="1">
      <c r="A32" s="4"/>
      <c r="B32" s="8"/>
      <c r="C32" s="249" t="s">
        <v>360</v>
      </c>
      <c r="D32" s="18"/>
      <c r="E32" s="884">
        <v>2103.81</v>
      </c>
      <c r="F32" s="884">
        <v>2068.29</v>
      </c>
      <c r="G32" s="884">
        <v>2060.2600000000002</v>
      </c>
      <c r="H32" s="884">
        <v>2053.48</v>
      </c>
      <c r="I32" s="884">
        <v>2015.9</v>
      </c>
      <c r="J32" s="684"/>
      <c r="K32" s="4"/>
      <c r="N32" s="1039"/>
      <c r="O32" s="1039"/>
      <c r="P32" s="1042"/>
      <c r="Q32" s="1042"/>
      <c r="R32" s="1042"/>
      <c r="S32" s="1042"/>
      <c r="T32" s="1042"/>
      <c r="V32" s="1047"/>
      <c r="W32" s="1047"/>
      <c r="X32" s="1047"/>
      <c r="Y32" s="1047"/>
      <c r="Z32" s="1047"/>
      <c r="AA32" s="1047"/>
      <c r="AB32" s="1044"/>
      <c r="AC32" s="1044"/>
    </row>
    <row r="33" spans="1:229" ht="18.75" customHeight="1">
      <c r="A33" s="4"/>
      <c r="B33" s="8"/>
      <c r="C33" s="249" t="s">
        <v>268</v>
      </c>
      <c r="D33" s="32"/>
      <c r="E33" s="884">
        <v>1257.67</v>
      </c>
      <c r="F33" s="884">
        <v>1254.4100000000001</v>
      </c>
      <c r="G33" s="884">
        <v>1249.31</v>
      </c>
      <c r="H33" s="884">
        <v>1230.78</v>
      </c>
      <c r="I33" s="884">
        <v>1242.78</v>
      </c>
      <c r="J33" s="684"/>
      <c r="K33" s="4"/>
      <c r="N33" s="1039"/>
      <c r="O33" s="1039"/>
      <c r="P33" s="1042"/>
      <c r="Q33" s="1042"/>
      <c r="R33" s="1042"/>
      <c r="S33" s="1042"/>
      <c r="T33" s="1042"/>
      <c r="V33" s="1047"/>
      <c r="W33" s="1047"/>
      <c r="X33" s="1047"/>
      <c r="Y33" s="1047"/>
      <c r="Z33" s="1047"/>
      <c r="AA33" s="1047"/>
      <c r="AB33" s="1044"/>
      <c r="AC33" s="1044"/>
    </row>
    <row r="34" spans="1:229" ht="18.75" customHeight="1">
      <c r="A34" s="4"/>
      <c r="B34" s="8"/>
      <c r="C34" s="249" t="s">
        <v>269</v>
      </c>
      <c r="D34" s="32"/>
      <c r="E34" s="884">
        <v>736.39</v>
      </c>
      <c r="F34" s="884">
        <v>746.04</v>
      </c>
      <c r="G34" s="884">
        <v>736.44</v>
      </c>
      <c r="H34" s="884">
        <v>731.81</v>
      </c>
      <c r="I34" s="884">
        <v>737.33</v>
      </c>
      <c r="J34" s="684"/>
      <c r="K34" s="4"/>
      <c r="N34" s="1039"/>
      <c r="O34" s="1039"/>
      <c r="P34" s="1039"/>
      <c r="Q34" s="1039"/>
      <c r="R34" s="1039"/>
      <c r="S34" s="1039"/>
      <c r="T34" s="1039"/>
      <c r="V34" s="1047"/>
      <c r="W34" s="1047"/>
      <c r="X34" s="1047"/>
      <c r="Y34" s="1047"/>
      <c r="Z34" s="1047"/>
      <c r="AA34" s="1047"/>
      <c r="AB34" s="1044"/>
      <c r="AC34" s="1044"/>
    </row>
    <row r="35" spans="1:229" ht="18.75" customHeight="1">
      <c r="A35" s="4"/>
      <c r="B35" s="8"/>
      <c r="C35" s="249" t="s">
        <v>84</v>
      </c>
      <c r="D35" s="18"/>
      <c r="E35" s="884">
        <v>697.08</v>
      </c>
      <c r="F35" s="884">
        <v>694.9</v>
      </c>
      <c r="G35" s="884">
        <v>696.25</v>
      </c>
      <c r="H35" s="884">
        <v>697.01</v>
      </c>
      <c r="I35" s="884">
        <v>713.67</v>
      </c>
      <c r="J35" s="608"/>
      <c r="K35" s="4"/>
      <c r="N35" s="1039"/>
      <c r="O35" s="1039"/>
      <c r="P35" s="1039"/>
      <c r="Q35" s="1039"/>
      <c r="R35" s="1039"/>
      <c r="S35" s="1039"/>
      <c r="T35" s="1039"/>
      <c r="V35" s="1047"/>
      <c r="W35" s="1047"/>
      <c r="X35" s="1047"/>
      <c r="Y35" s="1047"/>
      <c r="Z35" s="1047"/>
      <c r="AA35" s="1047"/>
      <c r="AB35" s="1044"/>
      <c r="AC35" s="1044"/>
    </row>
    <row r="36" spans="1:229" ht="18.75" customHeight="1">
      <c r="A36" s="4"/>
      <c r="B36" s="8"/>
      <c r="C36" s="249" t="s">
        <v>270</v>
      </c>
      <c r="D36" s="32"/>
      <c r="E36" s="884">
        <v>771.29</v>
      </c>
      <c r="F36" s="884">
        <v>778.09</v>
      </c>
      <c r="G36" s="884">
        <v>771.37</v>
      </c>
      <c r="H36" s="884">
        <v>768.53</v>
      </c>
      <c r="I36" s="884">
        <v>771.04</v>
      </c>
      <c r="J36" s="608"/>
      <c r="K36" s="4"/>
      <c r="N36" s="1039"/>
      <c r="O36" s="1039"/>
      <c r="P36" s="1039"/>
      <c r="Q36" s="1039"/>
      <c r="R36" s="1039"/>
      <c r="S36" s="1039"/>
      <c r="T36" s="1039"/>
      <c r="V36" s="1047"/>
      <c r="W36" s="1047"/>
      <c r="X36" s="1047"/>
      <c r="Y36" s="1047"/>
      <c r="Z36" s="1047"/>
      <c r="AA36" s="1047"/>
      <c r="AB36" s="1044"/>
      <c r="AC36" s="1044"/>
    </row>
    <row r="37" spans="1:229" ht="18.75" customHeight="1">
      <c r="A37" s="4"/>
      <c r="B37" s="8"/>
      <c r="C37" s="249" t="s">
        <v>83</v>
      </c>
      <c r="D37" s="32"/>
      <c r="E37" s="884">
        <v>733.57</v>
      </c>
      <c r="F37" s="884">
        <v>735.54</v>
      </c>
      <c r="G37" s="884">
        <v>733.46</v>
      </c>
      <c r="H37" s="884">
        <v>725.26</v>
      </c>
      <c r="I37" s="884">
        <v>713.78</v>
      </c>
      <c r="J37" s="608"/>
      <c r="K37" s="4"/>
      <c r="N37" s="1039"/>
      <c r="O37" s="1039"/>
      <c r="P37" s="1039"/>
      <c r="Q37" s="1039"/>
      <c r="R37" s="1039"/>
      <c r="S37" s="1039"/>
      <c r="T37" s="1039"/>
      <c r="V37" s="1047"/>
      <c r="W37" s="1047"/>
      <c r="X37" s="1047"/>
      <c r="Y37" s="1047"/>
      <c r="Z37" s="1047"/>
      <c r="AA37" s="1047"/>
      <c r="AB37" s="1044"/>
      <c r="AC37" s="1044"/>
    </row>
    <row r="38" spans="1:229" ht="18.75" customHeight="1">
      <c r="A38" s="4"/>
      <c r="B38" s="8"/>
      <c r="C38" s="249" t="s">
        <v>271</v>
      </c>
      <c r="D38" s="32"/>
      <c r="E38" s="884">
        <v>726.89</v>
      </c>
      <c r="F38" s="884">
        <v>731.44</v>
      </c>
      <c r="G38" s="884">
        <v>744.13</v>
      </c>
      <c r="H38" s="884">
        <v>746.23</v>
      </c>
      <c r="I38" s="884">
        <v>735.87</v>
      </c>
      <c r="J38" s="608"/>
      <c r="K38" s="4"/>
      <c r="N38" s="1039"/>
      <c r="O38" s="1039"/>
      <c r="P38" s="1039"/>
      <c r="Q38" s="1039"/>
      <c r="R38" s="1039"/>
      <c r="S38" s="1039"/>
      <c r="T38" s="1039"/>
      <c r="V38" s="1047"/>
      <c r="W38" s="1047"/>
      <c r="X38" s="1047"/>
      <c r="Y38" s="1047"/>
      <c r="Z38" s="1047"/>
      <c r="AA38" s="1047"/>
      <c r="AB38" s="1044"/>
      <c r="AC38" s="1044"/>
    </row>
    <row r="39" spans="1:229" ht="18.75" customHeight="1">
      <c r="A39" s="4"/>
      <c r="B39" s="8"/>
      <c r="C39" s="249" t="s">
        <v>82</v>
      </c>
      <c r="D39" s="32"/>
      <c r="E39" s="884">
        <v>721.43</v>
      </c>
      <c r="F39" s="884">
        <v>731.77</v>
      </c>
      <c r="G39" s="884">
        <v>721.76</v>
      </c>
      <c r="H39" s="884">
        <v>711.59</v>
      </c>
      <c r="I39" s="884">
        <v>718.49</v>
      </c>
      <c r="J39" s="608"/>
      <c r="K39" s="4"/>
      <c r="N39" s="1039"/>
      <c r="O39" s="1039"/>
      <c r="P39" s="1039"/>
      <c r="Q39" s="1039"/>
      <c r="R39" s="1039"/>
      <c r="S39" s="1039"/>
      <c r="T39" s="1039"/>
      <c r="V39" s="1047"/>
      <c r="W39" s="1047"/>
      <c r="X39" s="1047"/>
      <c r="Y39" s="1047"/>
      <c r="Z39" s="1047"/>
      <c r="AA39" s="1047"/>
      <c r="AB39" s="1044"/>
      <c r="AC39" s="1044"/>
    </row>
    <row r="40" spans="1:229" ht="18.75" customHeight="1">
      <c r="A40" s="4"/>
      <c r="B40" s="8"/>
      <c r="C40" s="249" t="s">
        <v>81</v>
      </c>
      <c r="D40" s="32"/>
      <c r="E40" s="884">
        <v>834.09</v>
      </c>
      <c r="F40" s="884">
        <v>850.18</v>
      </c>
      <c r="G40" s="884">
        <v>841.45</v>
      </c>
      <c r="H40" s="884">
        <v>840.68</v>
      </c>
      <c r="I40" s="884">
        <v>851.24</v>
      </c>
      <c r="J40" s="608"/>
      <c r="K40" s="4"/>
      <c r="N40" s="1039"/>
      <c r="O40" s="1039"/>
      <c r="P40" s="1039"/>
      <c r="Q40" s="1039"/>
      <c r="R40" s="1039"/>
      <c r="S40" s="1039"/>
      <c r="T40" s="1039"/>
      <c r="V40" s="1047"/>
      <c r="W40" s="1047"/>
      <c r="X40" s="1047"/>
      <c r="Y40" s="1047"/>
      <c r="Z40" s="1047"/>
      <c r="AA40" s="1047"/>
      <c r="AB40" s="1044"/>
      <c r="AC40" s="1044"/>
    </row>
    <row r="41" spans="1:229" ht="18.75" customHeight="1">
      <c r="A41" s="4"/>
      <c r="B41" s="8"/>
      <c r="C41" s="249" t="s">
        <v>272</v>
      </c>
      <c r="D41" s="32"/>
      <c r="E41" s="884">
        <v>762.64</v>
      </c>
      <c r="F41" s="884">
        <v>758.86</v>
      </c>
      <c r="G41" s="884">
        <v>755.15</v>
      </c>
      <c r="H41" s="884">
        <v>734.64</v>
      </c>
      <c r="I41" s="884">
        <v>756.68</v>
      </c>
      <c r="J41" s="608"/>
      <c r="K41" s="4"/>
      <c r="N41" s="1039"/>
      <c r="O41" s="1039"/>
      <c r="P41" s="1039"/>
      <c r="Q41" s="1039"/>
      <c r="R41" s="1039"/>
      <c r="S41" s="1039"/>
      <c r="T41" s="1039"/>
      <c r="V41" s="1047"/>
      <c r="W41" s="1047"/>
      <c r="X41" s="1047"/>
      <c r="Y41" s="1047"/>
      <c r="Z41" s="1047"/>
      <c r="AA41" s="1047"/>
      <c r="AB41" s="1044"/>
      <c r="AC41" s="1044"/>
    </row>
    <row r="42" spans="1:229" ht="18.75" customHeight="1">
      <c r="A42" s="4"/>
      <c r="B42" s="8"/>
      <c r="C42" s="249" t="s">
        <v>80</v>
      </c>
      <c r="D42" s="18"/>
      <c r="E42" s="884">
        <v>909.41</v>
      </c>
      <c r="F42" s="884">
        <v>883.91</v>
      </c>
      <c r="G42" s="884">
        <v>870.5</v>
      </c>
      <c r="H42" s="884">
        <v>888.87</v>
      </c>
      <c r="I42" s="884">
        <v>910.29</v>
      </c>
      <c r="J42" s="608"/>
      <c r="K42" s="4"/>
      <c r="N42" s="1039"/>
      <c r="O42" s="1039"/>
      <c r="P42" s="1039"/>
      <c r="Q42" s="1039"/>
      <c r="R42" s="1039"/>
      <c r="S42" s="1039"/>
      <c r="T42" s="1039"/>
      <c r="V42" s="1047"/>
      <c r="W42" s="1047"/>
      <c r="X42" s="1047"/>
      <c r="Y42" s="1047"/>
      <c r="Z42" s="1047"/>
      <c r="AA42" s="1047"/>
      <c r="AB42" s="1044"/>
      <c r="AC42" s="1044"/>
    </row>
    <row r="43" spans="1:229" ht="18.75" customHeight="1">
      <c r="A43" s="4"/>
      <c r="B43" s="8"/>
      <c r="C43" s="249" t="s">
        <v>273</v>
      </c>
      <c r="D43" s="32"/>
      <c r="E43" s="884">
        <v>868.95</v>
      </c>
      <c r="F43" s="884">
        <v>868.14</v>
      </c>
      <c r="G43" s="884">
        <v>872.16</v>
      </c>
      <c r="H43" s="884">
        <v>867.68</v>
      </c>
      <c r="I43" s="884">
        <v>865.47</v>
      </c>
      <c r="J43" s="608"/>
      <c r="K43" s="4"/>
      <c r="N43" s="1039"/>
      <c r="O43" s="1039"/>
      <c r="P43" s="1039"/>
      <c r="Q43" s="1039"/>
      <c r="R43" s="1039"/>
      <c r="S43" s="1039"/>
      <c r="T43" s="1039"/>
      <c r="V43" s="1047"/>
      <c r="W43" s="1047"/>
      <c r="X43" s="1047"/>
      <c r="Y43" s="1047"/>
      <c r="Z43" s="1047"/>
      <c r="AA43" s="1047"/>
      <c r="AB43" s="1044"/>
      <c r="AC43" s="1044"/>
    </row>
    <row r="44" spans="1:229" ht="18.75" customHeight="1">
      <c r="A44" s="4"/>
      <c r="B44" s="8"/>
      <c r="C44" s="249" t="s">
        <v>274</v>
      </c>
      <c r="D44" s="32"/>
      <c r="E44" s="884">
        <v>823.23</v>
      </c>
      <c r="F44" s="884">
        <v>825.86</v>
      </c>
      <c r="G44" s="884">
        <v>820.84</v>
      </c>
      <c r="H44" s="884">
        <v>818.86</v>
      </c>
      <c r="I44" s="884">
        <v>821.06</v>
      </c>
      <c r="J44" s="608"/>
      <c r="K44" s="4"/>
      <c r="N44" s="1039"/>
      <c r="O44" s="1039"/>
      <c r="P44" s="1039"/>
      <c r="Q44" s="1039"/>
      <c r="R44" s="1039"/>
      <c r="S44" s="1039"/>
      <c r="T44" s="1039"/>
      <c r="V44" s="1047"/>
      <c r="W44" s="1047"/>
      <c r="X44" s="1047"/>
      <c r="Y44" s="1047"/>
      <c r="Z44" s="1047"/>
      <c r="AA44" s="1047"/>
      <c r="AB44" s="1044"/>
      <c r="AC44" s="1044"/>
    </row>
    <row r="45" spans="1:229" ht="18.75" customHeight="1">
      <c r="A45" s="4"/>
      <c r="B45" s="8"/>
      <c r="C45" s="249" t="s">
        <v>367</v>
      </c>
      <c r="D45" s="32"/>
      <c r="E45" s="884">
        <v>809.94</v>
      </c>
      <c r="F45" s="884">
        <v>814.39</v>
      </c>
      <c r="G45" s="884">
        <v>804.1</v>
      </c>
      <c r="H45" s="884">
        <v>797.39</v>
      </c>
      <c r="I45" s="884">
        <v>803.42</v>
      </c>
      <c r="J45" s="608"/>
      <c r="K45" s="4"/>
      <c r="N45" s="1039"/>
      <c r="O45" s="1039"/>
      <c r="P45" s="1039"/>
      <c r="Q45" s="1039"/>
      <c r="R45" s="1039"/>
      <c r="S45" s="1039"/>
      <c r="T45" s="1039"/>
      <c r="V45" s="1047"/>
      <c r="W45" s="1047"/>
      <c r="X45" s="1047"/>
      <c r="Y45" s="1047"/>
      <c r="Z45" s="1047"/>
      <c r="AA45" s="1047"/>
      <c r="AB45" s="1044"/>
      <c r="AC45" s="1044"/>
    </row>
    <row r="46" spans="1:229" ht="18.75" customHeight="1">
      <c r="A46" s="4"/>
      <c r="B46" s="8"/>
      <c r="C46" s="249" t="s">
        <v>368</v>
      </c>
      <c r="D46" s="32"/>
      <c r="E46" s="884">
        <v>698.31</v>
      </c>
      <c r="F46" s="884">
        <v>699.69</v>
      </c>
      <c r="G46" s="884">
        <v>700.67</v>
      </c>
      <c r="H46" s="884">
        <v>703.61</v>
      </c>
      <c r="I46" s="884">
        <v>711.52</v>
      </c>
      <c r="J46" s="608"/>
      <c r="K46" s="4"/>
      <c r="N46" s="1039"/>
      <c r="O46" s="1039"/>
      <c r="P46" s="1039"/>
      <c r="Q46" s="1039"/>
      <c r="R46" s="1039"/>
      <c r="S46" s="1039"/>
      <c r="T46" s="1039"/>
      <c r="V46" s="1047"/>
      <c r="W46" s="1047"/>
      <c r="X46" s="1047"/>
      <c r="Y46" s="1047"/>
      <c r="Z46" s="1047"/>
      <c r="AA46" s="1047"/>
      <c r="AB46" s="1044"/>
      <c r="AC46" s="1044"/>
    </row>
    <row r="47" spans="1:229" s="615" customFormat="1" ht="13.5" customHeight="1">
      <c r="A47" s="817"/>
      <c r="B47" s="817"/>
      <c r="C47" s="1666" t="s">
        <v>361</v>
      </c>
      <c r="D47" s="1666"/>
      <c r="E47" s="1666"/>
      <c r="F47" s="1666"/>
      <c r="G47" s="1666"/>
      <c r="H47" s="1666"/>
      <c r="I47" s="1666"/>
      <c r="J47" s="685"/>
      <c r="K47" s="817"/>
      <c r="L47" s="817"/>
      <c r="M47" s="817"/>
      <c r="N47" s="1043"/>
      <c r="O47" s="1043"/>
      <c r="P47" s="1043"/>
      <c r="Q47" s="1043"/>
      <c r="R47" s="1043"/>
      <c r="S47" s="1043"/>
      <c r="T47" s="1043"/>
      <c r="U47" s="1043"/>
      <c r="V47" s="1048"/>
      <c r="W47" s="1048"/>
      <c r="X47" s="1048"/>
      <c r="Y47" s="1048"/>
      <c r="Z47" s="1048"/>
      <c r="AA47" s="1048"/>
      <c r="AB47" s="817"/>
      <c r="AC47" s="817"/>
      <c r="AD47" s="817"/>
      <c r="AE47" s="817"/>
      <c r="AF47" s="817"/>
      <c r="AG47" s="817"/>
      <c r="AH47" s="817"/>
      <c r="AI47" s="817"/>
      <c r="AJ47" s="817"/>
      <c r="AK47" s="817"/>
      <c r="AL47" s="817"/>
      <c r="AM47" s="817"/>
      <c r="AN47" s="817"/>
      <c r="AO47" s="817"/>
      <c r="AP47" s="817"/>
      <c r="AQ47" s="817"/>
      <c r="AR47" s="817"/>
      <c r="AS47" s="817"/>
      <c r="AT47" s="817"/>
      <c r="AU47" s="817"/>
      <c r="AV47" s="817"/>
      <c r="AW47" s="817"/>
      <c r="AX47" s="817"/>
      <c r="AY47" s="817"/>
      <c r="AZ47" s="817"/>
      <c r="BA47" s="817"/>
      <c r="BB47" s="817"/>
      <c r="BC47" s="817"/>
      <c r="BD47" s="817"/>
      <c r="BE47" s="817"/>
      <c r="BF47" s="817"/>
      <c r="BG47" s="817"/>
      <c r="BH47" s="817"/>
      <c r="BI47" s="817"/>
      <c r="BJ47" s="817"/>
      <c r="BK47" s="817"/>
      <c r="BL47" s="817"/>
      <c r="BM47" s="817"/>
      <c r="BN47" s="817"/>
      <c r="BO47" s="817"/>
      <c r="BP47" s="817"/>
      <c r="BQ47" s="817"/>
      <c r="BR47" s="817"/>
      <c r="BS47" s="817"/>
      <c r="BT47" s="817"/>
      <c r="BU47" s="817"/>
      <c r="BV47" s="817"/>
      <c r="BW47" s="817"/>
      <c r="BX47" s="817"/>
      <c r="BY47" s="817"/>
      <c r="BZ47" s="817"/>
      <c r="CA47" s="817"/>
      <c r="CB47" s="817"/>
      <c r="CC47" s="817"/>
      <c r="CD47" s="817"/>
      <c r="CE47" s="817"/>
      <c r="CF47" s="817"/>
      <c r="CG47" s="817"/>
      <c r="CH47" s="817"/>
      <c r="CI47" s="817"/>
      <c r="CJ47" s="817"/>
      <c r="CK47" s="817"/>
      <c r="CL47" s="817"/>
      <c r="CM47" s="817"/>
      <c r="CN47" s="817"/>
      <c r="CO47" s="817"/>
      <c r="CP47" s="817"/>
      <c r="CQ47" s="817"/>
      <c r="CR47" s="817"/>
      <c r="CS47" s="817"/>
      <c r="CT47" s="817"/>
      <c r="CU47" s="817"/>
      <c r="CV47" s="817"/>
      <c r="CW47" s="817"/>
      <c r="CX47" s="817"/>
      <c r="CY47" s="817"/>
      <c r="CZ47" s="817"/>
      <c r="DA47" s="817"/>
      <c r="DB47" s="817"/>
      <c r="DC47" s="817"/>
      <c r="DD47" s="817"/>
      <c r="DE47" s="817"/>
      <c r="DF47" s="817"/>
      <c r="DG47" s="817"/>
      <c r="DH47" s="817"/>
      <c r="DI47" s="817"/>
      <c r="DJ47" s="817"/>
      <c r="DK47" s="817"/>
      <c r="DL47" s="817"/>
      <c r="DM47" s="817"/>
      <c r="DN47" s="817"/>
      <c r="DO47" s="817"/>
      <c r="DP47" s="817"/>
      <c r="DQ47" s="817"/>
      <c r="DR47" s="817"/>
      <c r="DS47" s="817"/>
      <c r="DT47" s="817"/>
      <c r="DU47" s="817"/>
      <c r="DV47" s="817"/>
      <c r="DW47" s="817"/>
      <c r="DX47" s="817"/>
      <c r="DY47" s="817"/>
      <c r="DZ47" s="817"/>
      <c r="EA47" s="817"/>
      <c r="EB47" s="817"/>
      <c r="EC47" s="817"/>
      <c r="ED47" s="817"/>
      <c r="EE47" s="817"/>
      <c r="EF47" s="817"/>
      <c r="EG47" s="817"/>
      <c r="EH47" s="817"/>
      <c r="EI47" s="817"/>
      <c r="EJ47" s="817"/>
      <c r="EK47" s="817"/>
      <c r="EL47" s="817"/>
      <c r="EM47" s="817"/>
      <c r="EN47" s="817"/>
      <c r="EO47" s="817"/>
      <c r="EP47" s="817"/>
      <c r="EQ47" s="817"/>
      <c r="ER47" s="817"/>
      <c r="ES47" s="817"/>
      <c r="ET47" s="817"/>
      <c r="EU47" s="817"/>
      <c r="EV47" s="817"/>
      <c r="EW47" s="817"/>
      <c r="EX47" s="817"/>
      <c r="EY47" s="817"/>
      <c r="EZ47" s="817"/>
      <c r="FA47" s="817"/>
      <c r="FB47" s="817"/>
      <c r="FC47" s="817"/>
      <c r="FD47" s="817"/>
      <c r="FE47" s="817"/>
      <c r="FF47" s="817"/>
      <c r="FG47" s="817"/>
      <c r="FH47" s="817"/>
      <c r="FI47" s="817"/>
      <c r="FJ47" s="817"/>
      <c r="FK47" s="817"/>
      <c r="FL47" s="817"/>
      <c r="FM47" s="817"/>
      <c r="FN47" s="817"/>
      <c r="FO47" s="817"/>
      <c r="FP47" s="817"/>
      <c r="FQ47" s="817"/>
      <c r="FR47" s="817"/>
      <c r="FS47" s="817"/>
      <c r="FT47" s="817"/>
      <c r="FU47" s="817"/>
      <c r="FV47" s="817"/>
      <c r="FW47" s="817"/>
      <c r="FX47" s="817"/>
      <c r="FY47" s="817"/>
      <c r="FZ47" s="817"/>
      <c r="GA47" s="817"/>
      <c r="GB47" s="817"/>
      <c r="GC47" s="817"/>
      <c r="GD47" s="817"/>
      <c r="GE47" s="817"/>
      <c r="GF47" s="817"/>
      <c r="GG47" s="817"/>
      <c r="GH47" s="817"/>
      <c r="GI47" s="817"/>
      <c r="GJ47" s="817"/>
      <c r="GK47" s="817"/>
      <c r="GL47" s="817"/>
      <c r="GM47" s="817"/>
      <c r="GN47" s="817"/>
      <c r="GO47" s="817"/>
      <c r="GP47" s="817"/>
      <c r="GQ47" s="817"/>
      <c r="GR47" s="817"/>
      <c r="GS47" s="817"/>
      <c r="GT47" s="817"/>
      <c r="GU47" s="817"/>
      <c r="GV47" s="817"/>
      <c r="GW47" s="817"/>
      <c r="GX47" s="817"/>
      <c r="GY47" s="817"/>
      <c r="GZ47" s="817"/>
      <c r="HA47" s="817"/>
      <c r="HB47" s="817"/>
      <c r="HC47" s="817"/>
      <c r="HD47" s="817"/>
      <c r="HE47" s="817"/>
      <c r="HF47" s="817"/>
      <c r="HG47" s="817"/>
      <c r="HH47" s="817"/>
      <c r="HI47" s="817"/>
      <c r="HJ47" s="817"/>
      <c r="HK47" s="817"/>
      <c r="HL47" s="817"/>
      <c r="HM47" s="817"/>
      <c r="HN47" s="817"/>
      <c r="HO47" s="817"/>
      <c r="HP47" s="817"/>
      <c r="HQ47" s="817"/>
      <c r="HR47" s="817"/>
      <c r="HS47" s="817"/>
      <c r="HT47" s="817"/>
      <c r="HU47" s="817"/>
    </row>
    <row r="48" spans="1:229" ht="13.5" customHeight="1">
      <c r="A48" s="4"/>
      <c r="B48" s="8"/>
      <c r="C48" s="54" t="s">
        <v>417</v>
      </c>
      <c r="D48" s="820"/>
      <c r="E48" s="820"/>
      <c r="F48" s="820"/>
      <c r="G48" s="820"/>
      <c r="H48" s="820"/>
      <c r="I48" s="820"/>
      <c r="J48" s="608"/>
      <c r="K48" s="4"/>
    </row>
    <row r="49" spans="1:11" ht="13.5" customHeight="1">
      <c r="A49" s="4"/>
      <c r="B49" s="4"/>
      <c r="C49" s="4"/>
      <c r="D49" s="817"/>
      <c r="E49" s="8"/>
      <c r="F49" s="8"/>
      <c r="G49" s="8"/>
      <c r="H49" s="1667">
        <v>41974</v>
      </c>
      <c r="I49" s="1667"/>
      <c r="J49" s="312">
        <v>15</v>
      </c>
      <c r="K49" s="4"/>
    </row>
    <row r="55" spans="1:11">
      <c r="B55" s="12"/>
    </row>
    <row r="60" spans="1:11" ht="8.25" customHeight="1"/>
    <row r="62" spans="1:11" ht="9" customHeight="1">
      <c r="J62" s="9"/>
    </row>
    <row r="63" spans="1:11" ht="8.25" customHeight="1">
      <c r="E63" s="1507"/>
      <c r="F63" s="1507"/>
      <c r="G63" s="1507"/>
      <c r="H63" s="1507"/>
      <c r="I63" s="1507"/>
      <c r="J63" s="1507"/>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7">
    <mergeCell ref="C31:D31"/>
    <mergeCell ref="C47:I47"/>
    <mergeCell ref="E63:J63"/>
    <mergeCell ref="C9:D9"/>
    <mergeCell ref="C26:I26"/>
    <mergeCell ref="C27:D29"/>
    <mergeCell ref="H49:I49"/>
    <mergeCell ref="E28:I28"/>
    <mergeCell ref="E29:F29"/>
    <mergeCell ref="G29:I29"/>
    <mergeCell ref="B1:D1"/>
    <mergeCell ref="B2:D2"/>
    <mergeCell ref="C4:I4"/>
    <mergeCell ref="C5:D7"/>
    <mergeCell ref="E6:I6"/>
    <mergeCell ref="G7:I7"/>
    <mergeCell ref="E7:F7"/>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pageSetUpPr fitToPage="1"/>
  </sheetPr>
  <dimension ref="A1:Z94"/>
  <sheetViews>
    <sheetView zoomScaleNormal="100" workbookViewId="0"/>
  </sheetViews>
  <sheetFormatPr defaultRowHeight="12.75"/>
  <cols>
    <col min="1" max="1" width="1" style="471" customWidth="1"/>
    <col min="2" max="2" width="2.5703125" style="471" customWidth="1"/>
    <col min="3" max="3" width="2.28515625" style="471" customWidth="1"/>
    <col min="4" max="4" width="29" style="471" customWidth="1"/>
    <col min="5" max="5" width="6.140625" style="471" customWidth="1"/>
    <col min="6" max="6" width="4.5703125" style="471" customWidth="1"/>
    <col min="7" max="7" width="4.140625" style="471" customWidth="1"/>
    <col min="8" max="9" width="4.85546875" style="471" customWidth="1"/>
    <col min="10" max="10" width="4.5703125" style="471" customWidth="1"/>
    <col min="11" max="11" width="4.85546875" style="471" customWidth="1"/>
    <col min="12" max="12" width="4.5703125" style="471" customWidth="1"/>
    <col min="13" max="13" width="5" style="471" customWidth="1"/>
    <col min="14" max="14" width="5.28515625" style="471" customWidth="1"/>
    <col min="15" max="15" width="5" style="471" customWidth="1"/>
    <col min="16" max="16" width="4.42578125" style="471" customWidth="1"/>
    <col min="17" max="17" width="4.85546875" style="471" customWidth="1"/>
    <col min="18" max="18" width="2.5703125" style="471" customWidth="1"/>
    <col min="19" max="19" width="1" style="471" customWidth="1"/>
    <col min="20" max="20" width="7.42578125" style="471" customWidth="1"/>
    <col min="21" max="21" width="5.5703125" style="471" customWidth="1"/>
    <col min="22" max="22" width="6.5703125" style="471" bestFit="1" customWidth="1"/>
    <col min="23" max="24" width="5.5703125" style="471" customWidth="1"/>
    <col min="25" max="25" width="6.5703125" style="471" bestFit="1" customWidth="1"/>
    <col min="26" max="32" width="5.5703125" style="471" customWidth="1"/>
    <col min="33" max="16384" width="9.140625" style="471"/>
  </cols>
  <sheetData>
    <row r="1" spans="1:22" ht="13.5" customHeight="1">
      <c r="A1" s="466"/>
      <c r="B1" s="538"/>
      <c r="C1" s="1680" t="s">
        <v>34</v>
      </c>
      <c r="D1" s="1680"/>
      <c r="E1" s="1680"/>
      <c r="F1" s="1680"/>
      <c r="G1" s="476"/>
      <c r="H1" s="476"/>
      <c r="I1" s="476"/>
      <c r="J1" s="1689" t="s">
        <v>356</v>
      </c>
      <c r="K1" s="1689"/>
      <c r="L1" s="1689"/>
      <c r="M1" s="1689"/>
      <c r="N1" s="1689"/>
      <c r="O1" s="1689"/>
      <c r="P1" s="688"/>
      <c r="Q1" s="688"/>
      <c r="R1" s="483"/>
      <c r="S1" s="466"/>
    </row>
    <row r="2" spans="1:22" ht="6" customHeight="1">
      <c r="A2" s="687"/>
      <c r="B2" s="602"/>
      <c r="C2" s="1192"/>
      <c r="D2" s="1192"/>
      <c r="E2" s="524"/>
      <c r="F2" s="524"/>
      <c r="G2" s="524"/>
      <c r="H2" s="524"/>
      <c r="I2" s="524"/>
      <c r="J2" s="524"/>
      <c r="K2" s="524"/>
      <c r="L2" s="524"/>
      <c r="M2" s="524"/>
      <c r="N2" s="524"/>
      <c r="O2" s="524"/>
      <c r="P2" s="524"/>
      <c r="Q2" s="524"/>
      <c r="R2" s="476"/>
      <c r="S2" s="476"/>
    </row>
    <row r="3" spans="1:22" ht="11.25" customHeight="1" thickBot="1">
      <c r="A3" s="466"/>
      <c r="B3" s="539"/>
      <c r="C3" s="535"/>
      <c r="D3" s="535"/>
      <c r="E3" s="476"/>
      <c r="F3" s="476"/>
      <c r="G3" s="476"/>
      <c r="H3" s="476"/>
      <c r="I3" s="476"/>
      <c r="J3" s="860"/>
      <c r="K3" s="860"/>
      <c r="L3" s="860"/>
      <c r="M3" s="860"/>
      <c r="N3" s="860"/>
      <c r="O3" s="860"/>
      <c r="P3" s="860"/>
      <c r="Q3" s="860" t="s">
        <v>70</v>
      </c>
      <c r="R3" s="476"/>
      <c r="S3" s="476"/>
    </row>
    <row r="4" spans="1:22" ht="13.5" customHeight="1" thickBot="1">
      <c r="A4" s="466"/>
      <c r="B4" s="539"/>
      <c r="C4" s="1681" t="s">
        <v>139</v>
      </c>
      <c r="D4" s="1682"/>
      <c r="E4" s="1682"/>
      <c r="F4" s="1682"/>
      <c r="G4" s="1682"/>
      <c r="H4" s="1682"/>
      <c r="I4" s="1682"/>
      <c r="J4" s="1682"/>
      <c r="K4" s="1682"/>
      <c r="L4" s="1682"/>
      <c r="M4" s="1682"/>
      <c r="N4" s="1682"/>
      <c r="O4" s="1682"/>
      <c r="P4" s="1682"/>
      <c r="Q4" s="1683"/>
      <c r="R4" s="476"/>
      <c r="S4" s="476"/>
    </row>
    <row r="5" spans="1:22" ht="3.75" customHeight="1">
      <c r="A5" s="466"/>
      <c r="B5" s="539"/>
      <c r="C5" s="535"/>
      <c r="D5" s="535"/>
      <c r="E5" s="476"/>
      <c r="F5" s="476"/>
      <c r="G5" s="484"/>
      <c r="H5" s="476"/>
      <c r="I5" s="476"/>
      <c r="J5" s="550"/>
      <c r="K5" s="550"/>
      <c r="L5" s="550"/>
      <c r="M5" s="550"/>
      <c r="N5" s="550"/>
      <c r="O5" s="550"/>
      <c r="P5" s="550"/>
      <c r="Q5" s="550"/>
      <c r="R5" s="476"/>
      <c r="S5" s="476"/>
    </row>
    <row r="6" spans="1:22" ht="13.5" customHeight="1">
      <c r="A6" s="466"/>
      <c r="B6" s="539"/>
      <c r="C6" s="1684" t="s">
        <v>138</v>
      </c>
      <c r="D6" s="1685"/>
      <c r="E6" s="1685"/>
      <c r="F6" s="1685"/>
      <c r="G6" s="1685"/>
      <c r="H6" s="1685"/>
      <c r="I6" s="1685"/>
      <c r="J6" s="1685"/>
      <c r="K6" s="1685"/>
      <c r="L6" s="1685"/>
      <c r="M6" s="1685"/>
      <c r="N6" s="1685"/>
      <c r="O6" s="1685"/>
      <c r="P6" s="1685"/>
      <c r="Q6" s="1686"/>
      <c r="R6" s="476"/>
      <c r="S6" s="476"/>
    </row>
    <row r="7" spans="1:22" ht="2.25" customHeight="1">
      <c r="A7" s="466"/>
      <c r="B7" s="539"/>
      <c r="C7" s="1687" t="s">
        <v>78</v>
      </c>
      <c r="D7" s="1687"/>
      <c r="E7" s="483"/>
      <c r="F7" s="483"/>
      <c r="G7" s="1690">
        <v>2014</v>
      </c>
      <c r="H7" s="1690"/>
      <c r="I7" s="1690"/>
      <c r="J7" s="1690"/>
      <c r="K7" s="1690"/>
      <c r="L7" s="1690"/>
      <c r="M7" s="1690"/>
      <c r="N7" s="1690"/>
      <c r="O7" s="1690"/>
      <c r="P7" s="1690"/>
      <c r="Q7" s="1690"/>
      <c r="R7" s="476"/>
      <c r="S7" s="476"/>
    </row>
    <row r="8" spans="1:22" ht="13.5" customHeight="1">
      <c r="A8" s="466"/>
      <c r="B8" s="539"/>
      <c r="C8" s="1688"/>
      <c r="D8" s="1688"/>
      <c r="E8" s="1690">
        <v>2013</v>
      </c>
      <c r="F8" s="1690"/>
      <c r="G8" s="1691">
        <v>2014</v>
      </c>
      <c r="H8" s="1690"/>
      <c r="I8" s="1690"/>
      <c r="J8" s="1690"/>
      <c r="K8" s="1690"/>
      <c r="L8" s="1690"/>
      <c r="M8" s="1690"/>
      <c r="N8" s="1690"/>
      <c r="O8" s="1690"/>
      <c r="P8" s="1690"/>
      <c r="Q8" s="1690"/>
      <c r="R8" s="476"/>
      <c r="S8" s="476"/>
    </row>
    <row r="9" spans="1:22" ht="12.75" customHeight="1">
      <c r="A9" s="466"/>
      <c r="B9" s="539"/>
      <c r="C9" s="481"/>
      <c r="D9" s="481"/>
      <c r="E9" s="946" t="s">
        <v>95</v>
      </c>
      <c r="F9" s="1438" t="s">
        <v>94</v>
      </c>
      <c r="G9" s="1232" t="s">
        <v>93</v>
      </c>
      <c r="H9" s="947" t="s">
        <v>104</v>
      </c>
      <c r="I9" s="947" t="s">
        <v>103</v>
      </c>
      <c r="J9" s="946" t="s">
        <v>102</v>
      </c>
      <c r="K9" s="946" t="s">
        <v>101</v>
      </c>
      <c r="L9" s="946" t="s">
        <v>100</v>
      </c>
      <c r="M9" s="1051" t="s">
        <v>99</v>
      </c>
      <c r="N9" s="946" t="s">
        <v>98</v>
      </c>
      <c r="O9" s="946" t="s">
        <v>97</v>
      </c>
      <c r="P9" s="946" t="s">
        <v>96</v>
      </c>
      <c r="Q9" s="946" t="s">
        <v>95</v>
      </c>
      <c r="R9" s="604"/>
      <c r="S9" s="476"/>
    </row>
    <row r="10" spans="1:22" s="555" customFormat="1" ht="16.5" customHeight="1">
      <c r="A10" s="551"/>
      <c r="B10" s="552"/>
      <c r="C10" s="1606" t="s">
        <v>107</v>
      </c>
      <c r="D10" s="1606"/>
      <c r="E10" s="553">
        <v>4</v>
      </c>
      <c r="F10" s="553">
        <v>5</v>
      </c>
      <c r="G10" s="553">
        <v>4</v>
      </c>
      <c r="H10" s="553">
        <v>11</v>
      </c>
      <c r="I10" s="553">
        <v>7</v>
      </c>
      <c r="J10" s="553">
        <v>18</v>
      </c>
      <c r="K10" s="553">
        <v>24</v>
      </c>
      <c r="L10" s="553">
        <v>18</v>
      </c>
      <c r="M10" s="553">
        <v>14</v>
      </c>
      <c r="N10" s="553">
        <v>30</v>
      </c>
      <c r="O10" s="553">
        <v>13</v>
      </c>
      <c r="P10" s="553">
        <v>14</v>
      </c>
      <c r="Q10" s="553">
        <v>17</v>
      </c>
      <c r="R10" s="604"/>
      <c r="S10" s="554"/>
      <c r="T10" s="979"/>
    </row>
    <row r="11" spans="1:22" s="559" customFormat="1" ht="10.5" customHeight="1">
      <c r="A11" s="556"/>
      <c r="B11" s="557"/>
      <c r="C11" s="1191"/>
      <c r="D11" s="657" t="s">
        <v>260</v>
      </c>
      <c r="E11" s="938" t="s">
        <v>9</v>
      </c>
      <c r="F11" s="938">
        <v>1</v>
      </c>
      <c r="G11" s="938">
        <v>1</v>
      </c>
      <c r="H11" s="938">
        <v>2</v>
      </c>
      <c r="I11" s="938">
        <v>1</v>
      </c>
      <c r="J11" s="938">
        <v>6</v>
      </c>
      <c r="K11" s="938">
        <v>8</v>
      </c>
      <c r="L11" s="938">
        <v>6</v>
      </c>
      <c r="M11" s="938">
        <v>5</v>
      </c>
      <c r="N11" s="938">
        <v>12</v>
      </c>
      <c r="O11" s="938">
        <v>1</v>
      </c>
      <c r="P11" s="938">
        <v>2</v>
      </c>
      <c r="Q11" s="938">
        <v>3</v>
      </c>
      <c r="R11" s="604"/>
      <c r="S11" s="535"/>
      <c r="V11" s="1193"/>
    </row>
    <row r="12" spans="1:22" s="559" customFormat="1" ht="10.5" customHeight="1">
      <c r="A12" s="556"/>
      <c r="B12" s="557"/>
      <c r="C12" s="1191"/>
      <c r="D12" s="657" t="s">
        <v>261</v>
      </c>
      <c r="E12" s="938">
        <v>1</v>
      </c>
      <c r="F12" s="938" t="s">
        <v>9</v>
      </c>
      <c r="G12" s="938">
        <v>1</v>
      </c>
      <c r="H12" s="938">
        <v>1</v>
      </c>
      <c r="I12" s="938">
        <v>2</v>
      </c>
      <c r="J12" s="938">
        <v>2</v>
      </c>
      <c r="K12" s="938" t="s">
        <v>9</v>
      </c>
      <c r="L12" s="938">
        <v>2</v>
      </c>
      <c r="M12" s="938">
        <v>2</v>
      </c>
      <c r="N12" s="938">
        <v>7</v>
      </c>
      <c r="O12" s="938">
        <v>2</v>
      </c>
      <c r="P12" s="938">
        <v>4</v>
      </c>
      <c r="Q12" s="938" t="s">
        <v>9</v>
      </c>
      <c r="R12" s="604"/>
      <c r="S12" s="535"/>
    </row>
    <row r="13" spans="1:22" s="559" customFormat="1" ht="10.5" customHeight="1">
      <c r="A13" s="556"/>
      <c r="B13" s="557"/>
      <c r="C13" s="1191"/>
      <c r="D13" s="657" t="s">
        <v>262</v>
      </c>
      <c r="E13" s="938">
        <v>3</v>
      </c>
      <c r="F13" s="938">
        <v>4</v>
      </c>
      <c r="G13" s="938">
        <v>2</v>
      </c>
      <c r="H13" s="938">
        <v>5</v>
      </c>
      <c r="I13" s="938">
        <v>4</v>
      </c>
      <c r="J13" s="938">
        <v>9</v>
      </c>
      <c r="K13" s="938">
        <v>11</v>
      </c>
      <c r="L13" s="938">
        <v>9</v>
      </c>
      <c r="M13" s="938">
        <v>6</v>
      </c>
      <c r="N13" s="938">
        <v>11</v>
      </c>
      <c r="O13" s="938">
        <v>5</v>
      </c>
      <c r="P13" s="938">
        <v>4</v>
      </c>
      <c r="Q13" s="938">
        <v>12</v>
      </c>
      <c r="R13" s="604"/>
      <c r="S13" s="535"/>
    </row>
    <row r="14" spans="1:22" s="559" customFormat="1" ht="10.5" customHeight="1">
      <c r="A14" s="556"/>
      <c r="B14" s="557"/>
      <c r="C14" s="1191"/>
      <c r="D14" s="657" t="s">
        <v>263</v>
      </c>
      <c r="E14" s="938" t="s">
        <v>9</v>
      </c>
      <c r="F14" s="938" t="s">
        <v>9</v>
      </c>
      <c r="G14" s="938" t="s">
        <v>9</v>
      </c>
      <c r="H14" s="938" t="s">
        <v>9</v>
      </c>
      <c r="I14" s="938" t="s">
        <v>9</v>
      </c>
      <c r="J14" s="938">
        <v>1</v>
      </c>
      <c r="K14" s="938">
        <v>2</v>
      </c>
      <c r="L14" s="938">
        <v>1</v>
      </c>
      <c r="M14" s="938">
        <v>1</v>
      </c>
      <c r="N14" s="938" t="s">
        <v>9</v>
      </c>
      <c r="O14" s="938" t="s">
        <v>9</v>
      </c>
      <c r="P14" s="938">
        <v>4</v>
      </c>
      <c r="Q14" s="938" t="s">
        <v>9</v>
      </c>
      <c r="R14" s="558"/>
      <c r="S14" s="535"/>
    </row>
    <row r="15" spans="1:22" s="559" customFormat="1" ht="10.5" customHeight="1">
      <c r="A15" s="556"/>
      <c r="B15" s="557"/>
      <c r="C15" s="1191"/>
      <c r="D15" s="657" t="s">
        <v>264</v>
      </c>
      <c r="E15" s="938" t="s">
        <v>9</v>
      </c>
      <c r="F15" s="938" t="s">
        <v>9</v>
      </c>
      <c r="G15" s="938" t="s">
        <v>9</v>
      </c>
      <c r="H15" s="938" t="s">
        <v>9</v>
      </c>
      <c r="I15" s="938" t="s">
        <v>9</v>
      </c>
      <c r="J15" s="938" t="s">
        <v>9</v>
      </c>
      <c r="K15" s="938" t="s">
        <v>9</v>
      </c>
      <c r="L15" s="938" t="s">
        <v>9</v>
      </c>
      <c r="M15" s="938" t="s">
        <v>9</v>
      </c>
      <c r="N15" s="938" t="s">
        <v>9</v>
      </c>
      <c r="O15" s="938" t="s">
        <v>9</v>
      </c>
      <c r="P15" s="938" t="s">
        <v>9</v>
      </c>
      <c r="Q15" s="938" t="s">
        <v>9</v>
      </c>
      <c r="R15" s="558"/>
      <c r="S15" s="535"/>
    </row>
    <row r="16" spans="1:22" s="559" customFormat="1" ht="10.5" customHeight="1">
      <c r="A16" s="556"/>
      <c r="B16" s="557"/>
      <c r="C16" s="1191"/>
      <c r="D16" s="657" t="s">
        <v>265</v>
      </c>
      <c r="E16" s="938" t="s">
        <v>9</v>
      </c>
      <c r="F16" s="938" t="s">
        <v>9</v>
      </c>
      <c r="G16" s="938" t="s">
        <v>9</v>
      </c>
      <c r="H16" s="938" t="s">
        <v>9</v>
      </c>
      <c r="I16" s="938" t="s">
        <v>9</v>
      </c>
      <c r="J16" s="938" t="s">
        <v>9</v>
      </c>
      <c r="K16" s="938" t="s">
        <v>9</v>
      </c>
      <c r="L16" s="938" t="s">
        <v>9</v>
      </c>
      <c r="M16" s="938" t="s">
        <v>9</v>
      </c>
      <c r="N16" s="938" t="s">
        <v>9</v>
      </c>
      <c r="O16" s="938" t="s">
        <v>9</v>
      </c>
      <c r="P16" s="938" t="s">
        <v>9</v>
      </c>
      <c r="Q16" s="938" t="s">
        <v>9</v>
      </c>
      <c r="R16" s="558"/>
      <c r="S16" s="535"/>
    </row>
    <row r="17" spans="1:25" s="559" customFormat="1" ht="10.5" customHeight="1">
      <c r="A17" s="556"/>
      <c r="B17" s="557"/>
      <c r="C17" s="1191"/>
      <c r="D17" s="560" t="s">
        <v>266</v>
      </c>
      <c r="E17" s="938" t="s">
        <v>9</v>
      </c>
      <c r="F17" s="938" t="s">
        <v>9</v>
      </c>
      <c r="G17" s="938" t="s">
        <v>9</v>
      </c>
      <c r="H17" s="938">
        <v>3</v>
      </c>
      <c r="I17" s="938" t="s">
        <v>9</v>
      </c>
      <c r="J17" s="938" t="s">
        <v>9</v>
      </c>
      <c r="K17" s="938">
        <v>3</v>
      </c>
      <c r="L17" s="938" t="s">
        <v>9</v>
      </c>
      <c r="M17" s="938" t="s">
        <v>9</v>
      </c>
      <c r="N17" s="938" t="s">
        <v>9</v>
      </c>
      <c r="O17" s="938">
        <v>5</v>
      </c>
      <c r="P17" s="938" t="s">
        <v>9</v>
      </c>
      <c r="Q17" s="938">
        <v>2</v>
      </c>
      <c r="R17" s="558"/>
      <c r="S17" s="535"/>
    </row>
    <row r="18" spans="1:25" s="555" customFormat="1" ht="14.25" customHeight="1">
      <c r="A18" s="561"/>
      <c r="B18" s="562"/>
      <c r="C18" s="1189" t="s">
        <v>331</v>
      </c>
      <c r="D18" s="563"/>
      <c r="E18" s="553">
        <v>2</v>
      </c>
      <c r="F18" s="553">
        <v>2</v>
      </c>
      <c r="G18" s="553" t="s">
        <v>9</v>
      </c>
      <c r="H18" s="553">
        <v>7</v>
      </c>
      <c r="I18" s="553">
        <v>4</v>
      </c>
      <c r="J18" s="553">
        <v>9</v>
      </c>
      <c r="K18" s="553">
        <v>10</v>
      </c>
      <c r="L18" s="553">
        <v>12</v>
      </c>
      <c r="M18" s="553">
        <v>7</v>
      </c>
      <c r="N18" s="553">
        <v>14</v>
      </c>
      <c r="O18" s="553">
        <v>4</v>
      </c>
      <c r="P18" s="553">
        <v>11</v>
      </c>
      <c r="Q18" s="553">
        <v>7</v>
      </c>
      <c r="R18" s="558"/>
      <c r="S18" s="535"/>
      <c r="T18" s="1052"/>
    </row>
    <row r="19" spans="1:25" s="567" customFormat="1" ht="14.25" customHeight="1">
      <c r="A19" s="564"/>
      <c r="B19" s="565"/>
      <c r="C19" s="1189" t="s">
        <v>332</v>
      </c>
      <c r="D19" s="1189"/>
      <c r="E19" s="566">
        <v>250</v>
      </c>
      <c r="F19" s="566">
        <f>129+692</f>
        <v>821</v>
      </c>
      <c r="G19" s="566" t="s">
        <v>9</v>
      </c>
      <c r="H19" s="566">
        <v>10834</v>
      </c>
      <c r="I19" s="566">
        <v>575</v>
      </c>
      <c r="J19" s="566">
        <v>4712</v>
      </c>
      <c r="K19" s="566">
        <v>48594</v>
      </c>
      <c r="L19" s="566">
        <v>13414</v>
      </c>
      <c r="M19" s="566">
        <v>2381</v>
      </c>
      <c r="N19" s="566">
        <v>111811</v>
      </c>
      <c r="O19" s="566">
        <v>1328</v>
      </c>
      <c r="P19" s="566">
        <v>8489</v>
      </c>
      <c r="Q19" s="566">
        <v>11558</v>
      </c>
      <c r="R19" s="558"/>
      <c r="S19" s="535"/>
      <c r="T19" s="1052"/>
      <c r="U19" s="942"/>
    </row>
    <row r="20" spans="1:25" ht="10.5" customHeight="1">
      <c r="A20" s="466"/>
      <c r="B20" s="539"/>
      <c r="C20" s="1668" t="s">
        <v>137</v>
      </c>
      <c r="D20" s="1668"/>
      <c r="E20" s="877" t="s">
        <v>9</v>
      </c>
      <c r="F20" s="877" t="s">
        <v>9</v>
      </c>
      <c r="G20" s="877" t="s">
        <v>9</v>
      </c>
      <c r="H20" s="877" t="s">
        <v>9</v>
      </c>
      <c r="I20" s="877" t="s">
        <v>9</v>
      </c>
      <c r="J20" s="877" t="s">
        <v>9</v>
      </c>
      <c r="K20" s="877" t="s">
        <v>9</v>
      </c>
      <c r="L20" s="877">
        <v>1504</v>
      </c>
      <c r="M20" s="877">
        <v>256</v>
      </c>
      <c r="N20" s="877" t="s">
        <v>9</v>
      </c>
      <c r="O20" s="877" t="s">
        <v>9</v>
      </c>
      <c r="P20" s="877" t="s">
        <v>462</v>
      </c>
      <c r="Q20" s="877" t="s">
        <v>9</v>
      </c>
      <c r="R20" s="558"/>
      <c r="S20" s="535"/>
      <c r="T20" s="559"/>
    </row>
    <row r="21" spans="1:25" ht="10.5" customHeight="1">
      <c r="A21" s="466"/>
      <c r="B21" s="539"/>
      <c r="C21" s="1668" t="s">
        <v>136</v>
      </c>
      <c r="D21" s="1668"/>
      <c r="E21" s="877" t="s">
        <v>9</v>
      </c>
      <c r="F21" s="877" t="s">
        <v>9</v>
      </c>
      <c r="G21" s="877" t="s">
        <v>9</v>
      </c>
      <c r="H21" s="877" t="s">
        <v>9</v>
      </c>
      <c r="I21" s="877" t="s">
        <v>9</v>
      </c>
      <c r="J21" s="877" t="s">
        <v>9</v>
      </c>
      <c r="K21" s="877" t="s">
        <v>9</v>
      </c>
      <c r="L21" s="877" t="s">
        <v>9</v>
      </c>
      <c r="M21" s="877" t="s">
        <v>9</v>
      </c>
      <c r="N21" s="877" t="s">
        <v>9</v>
      </c>
      <c r="O21" s="877" t="s">
        <v>9</v>
      </c>
      <c r="P21" s="877" t="s">
        <v>9</v>
      </c>
      <c r="Q21" s="877" t="s">
        <v>9</v>
      </c>
      <c r="R21" s="604"/>
      <c r="S21" s="476"/>
      <c r="T21" s="532"/>
      <c r="V21" s="532"/>
    </row>
    <row r="22" spans="1:25" ht="10.5" customHeight="1">
      <c r="A22" s="466"/>
      <c r="B22" s="539"/>
      <c r="C22" s="1668" t="s">
        <v>135</v>
      </c>
      <c r="D22" s="1668"/>
      <c r="E22" s="568">
        <v>250</v>
      </c>
      <c r="F22" s="568">
        <v>821</v>
      </c>
      <c r="G22" s="877" t="s">
        <v>9</v>
      </c>
      <c r="H22" s="877">
        <v>497</v>
      </c>
      <c r="I22" s="877" t="s">
        <v>443</v>
      </c>
      <c r="J22" s="877">
        <v>3375</v>
      </c>
      <c r="K22" s="877">
        <v>47999</v>
      </c>
      <c r="L22" s="877">
        <v>11392</v>
      </c>
      <c r="M22" s="877">
        <v>495</v>
      </c>
      <c r="N22" s="877">
        <v>42929</v>
      </c>
      <c r="O22" s="877" t="s">
        <v>462</v>
      </c>
      <c r="P22" s="877" t="s">
        <v>462</v>
      </c>
      <c r="Q22" s="877" t="s">
        <v>462</v>
      </c>
      <c r="R22" s="604"/>
      <c r="S22" s="476"/>
      <c r="T22" s="532"/>
      <c r="U22" s="532"/>
    </row>
    <row r="23" spans="1:25" ht="10.5" customHeight="1">
      <c r="A23" s="466"/>
      <c r="B23" s="539"/>
      <c r="C23" s="1668" t="s">
        <v>134</v>
      </c>
      <c r="D23" s="1668"/>
      <c r="E23" s="568" t="s">
        <v>9</v>
      </c>
      <c r="F23" s="568" t="s">
        <v>9</v>
      </c>
      <c r="G23" s="877" t="s">
        <v>9</v>
      </c>
      <c r="H23" s="877" t="s">
        <v>9</v>
      </c>
      <c r="I23" s="877" t="s">
        <v>9</v>
      </c>
      <c r="J23" s="877" t="s">
        <v>9</v>
      </c>
      <c r="K23" s="877" t="s">
        <v>9</v>
      </c>
      <c r="L23" s="877" t="s">
        <v>9</v>
      </c>
      <c r="M23" s="877" t="s">
        <v>9</v>
      </c>
      <c r="N23" s="877" t="s">
        <v>9</v>
      </c>
      <c r="O23" s="877" t="s">
        <v>9</v>
      </c>
      <c r="P23" s="877" t="s">
        <v>462</v>
      </c>
      <c r="Q23" s="877" t="s">
        <v>9</v>
      </c>
      <c r="R23" s="604"/>
      <c r="S23" s="476"/>
    </row>
    <row r="24" spans="1:25" ht="10.5" customHeight="1">
      <c r="A24" s="466"/>
      <c r="B24" s="539"/>
      <c r="C24" s="1668" t="s">
        <v>133</v>
      </c>
      <c r="D24" s="1668"/>
      <c r="E24" s="568" t="s">
        <v>9</v>
      </c>
      <c r="F24" s="568" t="s">
        <v>9</v>
      </c>
      <c r="G24" s="877" t="s">
        <v>9</v>
      </c>
      <c r="H24" s="877" t="s">
        <v>9</v>
      </c>
      <c r="I24" s="877" t="s">
        <v>9</v>
      </c>
      <c r="J24" s="877" t="s">
        <v>9</v>
      </c>
      <c r="K24" s="877" t="s">
        <v>9</v>
      </c>
      <c r="L24" s="877" t="s">
        <v>9</v>
      </c>
      <c r="M24" s="877" t="s">
        <v>9</v>
      </c>
      <c r="N24" s="877" t="s">
        <v>9</v>
      </c>
      <c r="O24" s="877" t="s">
        <v>9</v>
      </c>
      <c r="P24" s="877" t="s">
        <v>9</v>
      </c>
      <c r="Q24" s="877" t="s">
        <v>9</v>
      </c>
      <c r="R24" s="604"/>
      <c r="S24" s="476"/>
    </row>
    <row r="25" spans="1:25" ht="10.5" customHeight="1">
      <c r="A25" s="466"/>
      <c r="B25" s="539"/>
      <c r="C25" s="1668" t="s">
        <v>132</v>
      </c>
      <c r="D25" s="1668"/>
      <c r="E25" s="568" t="s">
        <v>9</v>
      </c>
      <c r="F25" s="568" t="s">
        <v>9</v>
      </c>
      <c r="G25" s="877" t="s">
        <v>9</v>
      </c>
      <c r="H25" s="877" t="s">
        <v>9</v>
      </c>
      <c r="I25" s="877" t="s">
        <v>9</v>
      </c>
      <c r="J25" s="877" t="s">
        <v>9</v>
      </c>
      <c r="K25" s="877" t="s">
        <v>9</v>
      </c>
      <c r="L25" s="877" t="s">
        <v>9</v>
      </c>
      <c r="M25" s="877" t="s">
        <v>9</v>
      </c>
      <c r="N25" s="877" t="s">
        <v>9</v>
      </c>
      <c r="O25" s="877" t="s">
        <v>9</v>
      </c>
      <c r="P25" s="877" t="s">
        <v>9</v>
      </c>
      <c r="Q25" s="877" t="s">
        <v>9</v>
      </c>
      <c r="R25" s="604"/>
      <c r="S25" s="476"/>
      <c r="Y25" s="532"/>
    </row>
    <row r="26" spans="1:25" ht="10.5" customHeight="1">
      <c r="A26" s="466"/>
      <c r="B26" s="539"/>
      <c r="C26" s="1668" t="s">
        <v>131</v>
      </c>
      <c r="D26" s="1668"/>
      <c r="E26" s="568" t="s">
        <v>9</v>
      </c>
      <c r="F26" s="568" t="s">
        <v>9</v>
      </c>
      <c r="G26" s="877" t="s">
        <v>9</v>
      </c>
      <c r="H26" s="877">
        <v>10060</v>
      </c>
      <c r="I26" s="877" t="s">
        <v>443</v>
      </c>
      <c r="J26" s="877">
        <v>1274</v>
      </c>
      <c r="K26" s="877">
        <v>255</v>
      </c>
      <c r="L26" s="877" t="s">
        <v>9</v>
      </c>
      <c r="M26" s="877" t="s">
        <v>9</v>
      </c>
      <c r="N26" s="877">
        <v>36689</v>
      </c>
      <c r="O26" s="877" t="s">
        <v>462</v>
      </c>
      <c r="P26" s="877" t="s">
        <v>9</v>
      </c>
      <c r="Q26" s="877" t="s">
        <v>462</v>
      </c>
      <c r="R26" s="604"/>
      <c r="S26" s="476"/>
      <c r="U26" s="532"/>
      <c r="V26" s="532"/>
    </row>
    <row r="27" spans="1:25" ht="10.5" customHeight="1">
      <c r="A27" s="466"/>
      <c r="B27" s="539"/>
      <c r="C27" s="1668" t="s">
        <v>130</v>
      </c>
      <c r="D27" s="1668"/>
      <c r="E27" s="568" t="s">
        <v>9</v>
      </c>
      <c r="F27" s="568" t="s">
        <v>9</v>
      </c>
      <c r="G27" s="877" t="s">
        <v>9</v>
      </c>
      <c r="H27" s="877">
        <v>164</v>
      </c>
      <c r="I27" s="877" t="s">
        <v>9</v>
      </c>
      <c r="J27" s="877">
        <v>36</v>
      </c>
      <c r="K27" s="877" t="s">
        <v>9</v>
      </c>
      <c r="L27" s="877">
        <v>518</v>
      </c>
      <c r="M27" s="877">
        <v>184</v>
      </c>
      <c r="N27" s="877">
        <v>1957</v>
      </c>
      <c r="O27" s="877" t="s">
        <v>9</v>
      </c>
      <c r="P27" s="877" t="s">
        <v>9</v>
      </c>
      <c r="Q27" s="877" t="s">
        <v>462</v>
      </c>
      <c r="R27" s="569"/>
      <c r="S27" s="476"/>
    </row>
    <row r="28" spans="1:25" ht="10.5" customHeight="1">
      <c r="A28" s="466"/>
      <c r="B28" s="539"/>
      <c r="C28" s="1668" t="s">
        <v>129</v>
      </c>
      <c r="D28" s="1668"/>
      <c r="E28" s="568" t="s">
        <v>9</v>
      </c>
      <c r="F28" s="568" t="s">
        <v>9</v>
      </c>
      <c r="G28" s="877" t="s">
        <v>9</v>
      </c>
      <c r="H28" s="877" t="s">
        <v>9</v>
      </c>
      <c r="I28" s="877" t="s">
        <v>9</v>
      </c>
      <c r="J28" s="877" t="s">
        <v>9</v>
      </c>
      <c r="K28" s="877" t="s">
        <v>9</v>
      </c>
      <c r="L28" s="877" t="s">
        <v>9</v>
      </c>
      <c r="M28" s="877" t="s">
        <v>9</v>
      </c>
      <c r="N28" s="877" t="s">
        <v>9</v>
      </c>
      <c r="O28" s="877" t="s">
        <v>9</v>
      </c>
      <c r="P28" s="877" t="s">
        <v>9</v>
      </c>
      <c r="Q28" s="877" t="s">
        <v>9</v>
      </c>
      <c r="R28" s="569"/>
      <c r="S28" s="476"/>
      <c r="U28" s="532"/>
    </row>
    <row r="29" spans="1:25" ht="10.5" customHeight="1">
      <c r="A29" s="466"/>
      <c r="B29" s="539"/>
      <c r="C29" s="1668" t="s">
        <v>128</v>
      </c>
      <c r="D29" s="1668"/>
      <c r="E29" s="568" t="s">
        <v>9</v>
      </c>
      <c r="F29" s="568" t="s">
        <v>9</v>
      </c>
      <c r="G29" s="877" t="s">
        <v>9</v>
      </c>
      <c r="H29" s="877" t="s">
        <v>9</v>
      </c>
      <c r="I29" s="877" t="s">
        <v>9</v>
      </c>
      <c r="J29" s="877" t="s">
        <v>9</v>
      </c>
      <c r="K29" s="877" t="s">
        <v>9</v>
      </c>
      <c r="L29" s="877" t="s">
        <v>9</v>
      </c>
      <c r="M29" s="877" t="s">
        <v>9</v>
      </c>
      <c r="N29" s="877" t="s">
        <v>9</v>
      </c>
      <c r="O29" s="877" t="s">
        <v>9</v>
      </c>
      <c r="P29" s="877" t="s">
        <v>9</v>
      </c>
      <c r="Q29" s="877" t="s">
        <v>9</v>
      </c>
      <c r="R29" s="569"/>
      <c r="S29" s="476"/>
      <c r="T29" s="532"/>
    </row>
    <row r="30" spans="1:25" ht="10.5" customHeight="1">
      <c r="A30" s="466"/>
      <c r="B30" s="539"/>
      <c r="C30" s="1668" t="s">
        <v>127</v>
      </c>
      <c r="D30" s="1668"/>
      <c r="E30" s="568" t="s">
        <v>9</v>
      </c>
      <c r="F30" s="568" t="s">
        <v>9</v>
      </c>
      <c r="G30" s="877" t="s">
        <v>9</v>
      </c>
      <c r="H30" s="877" t="s">
        <v>9</v>
      </c>
      <c r="I30" s="877" t="s">
        <v>9</v>
      </c>
      <c r="J30" s="877" t="s">
        <v>9</v>
      </c>
      <c r="K30" s="877" t="s">
        <v>9</v>
      </c>
      <c r="L30" s="877" t="s">
        <v>9</v>
      </c>
      <c r="M30" s="877" t="s">
        <v>9</v>
      </c>
      <c r="N30" s="877" t="s">
        <v>9</v>
      </c>
      <c r="O30" s="877" t="s">
        <v>9</v>
      </c>
      <c r="P30" s="877" t="s">
        <v>462</v>
      </c>
      <c r="Q30" s="877" t="s">
        <v>9</v>
      </c>
      <c r="R30" s="569"/>
      <c r="S30" s="476"/>
    </row>
    <row r="31" spans="1:25" ht="10.5" customHeight="1">
      <c r="A31" s="466"/>
      <c r="B31" s="539"/>
      <c r="C31" s="1668" t="s">
        <v>126</v>
      </c>
      <c r="D31" s="1668"/>
      <c r="E31" s="568" t="s">
        <v>9</v>
      </c>
      <c r="F31" s="568" t="s">
        <v>9</v>
      </c>
      <c r="G31" s="877" t="s">
        <v>9</v>
      </c>
      <c r="H31" s="877" t="s">
        <v>9</v>
      </c>
      <c r="I31" s="877" t="s">
        <v>9</v>
      </c>
      <c r="J31" s="877" t="s">
        <v>9</v>
      </c>
      <c r="K31" s="877" t="s">
        <v>9</v>
      </c>
      <c r="L31" s="877" t="s">
        <v>9</v>
      </c>
      <c r="M31" s="877" t="s">
        <v>9</v>
      </c>
      <c r="N31" s="877" t="s">
        <v>9</v>
      </c>
      <c r="O31" s="877" t="s">
        <v>9</v>
      </c>
      <c r="P31" s="877" t="s">
        <v>462</v>
      </c>
      <c r="Q31" s="877" t="s">
        <v>9</v>
      </c>
      <c r="R31" s="569"/>
      <c r="S31" s="476"/>
    </row>
    <row r="32" spans="1:25" ht="10.5" customHeight="1">
      <c r="A32" s="466"/>
      <c r="B32" s="539"/>
      <c r="C32" s="1668" t="s">
        <v>125</v>
      </c>
      <c r="D32" s="1668"/>
      <c r="E32" s="568" t="s">
        <v>9</v>
      </c>
      <c r="F32" s="568" t="s">
        <v>9</v>
      </c>
      <c r="G32" s="877" t="s">
        <v>9</v>
      </c>
      <c r="H32" s="877" t="s">
        <v>9</v>
      </c>
      <c r="I32" s="877" t="s">
        <v>9</v>
      </c>
      <c r="J32" s="877" t="s">
        <v>9</v>
      </c>
      <c r="K32" s="877" t="s">
        <v>9</v>
      </c>
      <c r="L32" s="877" t="s">
        <v>9</v>
      </c>
      <c r="M32" s="877">
        <v>1446</v>
      </c>
      <c r="N32" s="877" t="s">
        <v>9</v>
      </c>
      <c r="O32" s="877" t="s">
        <v>9</v>
      </c>
      <c r="P32" s="877" t="s">
        <v>462</v>
      </c>
      <c r="Q32" s="877" t="s">
        <v>9</v>
      </c>
      <c r="R32" s="569"/>
      <c r="S32" s="476"/>
    </row>
    <row r="33" spans="1:20" ht="10.5" customHeight="1">
      <c r="A33" s="466"/>
      <c r="B33" s="539"/>
      <c r="C33" s="1668" t="s">
        <v>124</v>
      </c>
      <c r="D33" s="1668"/>
      <c r="E33" s="568" t="s">
        <v>9</v>
      </c>
      <c r="F33" s="568" t="s">
        <v>9</v>
      </c>
      <c r="G33" s="877" t="s">
        <v>9</v>
      </c>
      <c r="H33" s="877" t="s">
        <v>9</v>
      </c>
      <c r="I33" s="877" t="s">
        <v>9</v>
      </c>
      <c r="J33" s="877" t="s">
        <v>9</v>
      </c>
      <c r="K33" s="877" t="s">
        <v>9</v>
      </c>
      <c r="L33" s="877" t="s">
        <v>9</v>
      </c>
      <c r="M33" s="877" t="s">
        <v>9</v>
      </c>
      <c r="N33" s="877">
        <v>17930</v>
      </c>
      <c r="O33" s="877" t="s">
        <v>9</v>
      </c>
      <c r="P33" s="877" t="s">
        <v>462</v>
      </c>
      <c r="Q33" s="877" t="s">
        <v>462</v>
      </c>
      <c r="R33" s="569"/>
      <c r="S33" s="476"/>
    </row>
    <row r="34" spans="1:20" ht="10.5" customHeight="1">
      <c r="A34" s="466">
        <v>4661</v>
      </c>
      <c r="B34" s="539"/>
      <c r="C34" s="1669" t="s">
        <v>123</v>
      </c>
      <c r="D34" s="1669"/>
      <c r="E34" s="568" t="s">
        <v>9</v>
      </c>
      <c r="F34" s="568" t="s">
        <v>9</v>
      </c>
      <c r="G34" s="877" t="s">
        <v>9</v>
      </c>
      <c r="H34" s="877">
        <v>28</v>
      </c>
      <c r="I34" s="877" t="s">
        <v>443</v>
      </c>
      <c r="J34" s="877">
        <v>27</v>
      </c>
      <c r="K34" s="877">
        <v>30</v>
      </c>
      <c r="L34" s="877" t="s">
        <v>9</v>
      </c>
      <c r="M34" s="877" t="s">
        <v>9</v>
      </c>
      <c r="N34" s="877" t="s">
        <v>9</v>
      </c>
      <c r="O34" s="877" t="s">
        <v>9</v>
      </c>
      <c r="P34" s="877" t="s">
        <v>9</v>
      </c>
      <c r="Q34" s="877" t="s">
        <v>9</v>
      </c>
      <c r="R34" s="569"/>
      <c r="S34" s="476"/>
    </row>
    <row r="35" spans="1:20" ht="10.5" customHeight="1">
      <c r="A35" s="466"/>
      <c r="B35" s="539"/>
      <c r="C35" s="1668" t="s">
        <v>122</v>
      </c>
      <c r="D35" s="1668"/>
      <c r="E35" s="568" t="s">
        <v>9</v>
      </c>
      <c r="F35" s="568" t="s">
        <v>9</v>
      </c>
      <c r="G35" s="877" t="s">
        <v>9</v>
      </c>
      <c r="H35" s="877">
        <v>73</v>
      </c>
      <c r="I35" s="877" t="s">
        <v>9</v>
      </c>
      <c r="J35" s="877" t="s">
        <v>9</v>
      </c>
      <c r="K35" s="877">
        <v>310</v>
      </c>
      <c r="L35" s="877" t="s">
        <v>9</v>
      </c>
      <c r="M35" s="877" t="s">
        <v>9</v>
      </c>
      <c r="N35" s="877">
        <v>12306</v>
      </c>
      <c r="O35" s="877" t="s">
        <v>9</v>
      </c>
      <c r="P35" s="877" t="s">
        <v>9</v>
      </c>
      <c r="Q35" s="877" t="s">
        <v>9</v>
      </c>
      <c r="R35" s="569"/>
      <c r="S35" s="476"/>
    </row>
    <row r="36" spans="1:20" ht="10.5" customHeight="1">
      <c r="A36" s="466"/>
      <c r="B36" s="539"/>
      <c r="C36" s="1668" t="s">
        <v>121</v>
      </c>
      <c r="D36" s="1668"/>
      <c r="E36" s="568" t="s">
        <v>9</v>
      </c>
      <c r="F36" s="568" t="s">
        <v>9</v>
      </c>
      <c r="G36" s="877" t="s">
        <v>9</v>
      </c>
      <c r="H36" s="877" t="s">
        <v>9</v>
      </c>
      <c r="I36" s="877" t="s">
        <v>9</v>
      </c>
      <c r="J36" s="877" t="s">
        <v>9</v>
      </c>
      <c r="K36" s="877" t="s">
        <v>9</v>
      </c>
      <c r="L36" s="877" t="s">
        <v>9</v>
      </c>
      <c r="M36" s="877" t="s">
        <v>9</v>
      </c>
      <c r="N36" s="877" t="s">
        <v>9</v>
      </c>
      <c r="O36" s="877" t="s">
        <v>9</v>
      </c>
      <c r="P36" s="877" t="s">
        <v>462</v>
      </c>
      <c r="Q36" s="877" t="s">
        <v>9</v>
      </c>
      <c r="R36" s="569"/>
      <c r="S36" s="476"/>
    </row>
    <row r="37" spans="1:20" ht="10.5" customHeight="1">
      <c r="A37" s="466"/>
      <c r="B37" s="539"/>
      <c r="C37" s="1668" t="s">
        <v>315</v>
      </c>
      <c r="D37" s="1668"/>
      <c r="E37" s="568" t="s">
        <v>9</v>
      </c>
      <c r="F37" s="568" t="s">
        <v>9</v>
      </c>
      <c r="G37" s="877" t="s">
        <v>9</v>
      </c>
      <c r="H37" s="877">
        <v>12</v>
      </c>
      <c r="I37" s="877" t="s">
        <v>9</v>
      </c>
      <c r="J37" s="877" t="s">
        <v>9</v>
      </c>
      <c r="K37" s="877" t="s">
        <v>9</v>
      </c>
      <c r="L37" s="877" t="s">
        <v>9</v>
      </c>
      <c r="M37" s="877" t="s">
        <v>9</v>
      </c>
      <c r="N37" s="877" t="s">
        <v>9</v>
      </c>
      <c r="O37" s="877" t="s">
        <v>9</v>
      </c>
      <c r="P37" s="877" t="s">
        <v>9</v>
      </c>
      <c r="Q37" s="877" t="s">
        <v>9</v>
      </c>
      <c r="R37" s="604"/>
      <c r="S37" s="476"/>
    </row>
    <row r="38" spans="1:20" ht="10.5" customHeight="1">
      <c r="A38" s="466"/>
      <c r="B38" s="539"/>
      <c r="C38" s="1668" t="s">
        <v>120</v>
      </c>
      <c r="D38" s="1668"/>
      <c r="E38" s="568" t="s">
        <v>9</v>
      </c>
      <c r="F38" s="568" t="s">
        <v>9</v>
      </c>
      <c r="G38" s="877" t="s">
        <v>9</v>
      </c>
      <c r="H38" s="877" t="s">
        <v>9</v>
      </c>
      <c r="I38" s="877" t="s">
        <v>9</v>
      </c>
      <c r="J38" s="877" t="s">
        <v>9</v>
      </c>
      <c r="K38" s="877" t="s">
        <v>9</v>
      </c>
      <c r="L38" s="877" t="s">
        <v>9</v>
      </c>
      <c r="M38" s="877" t="s">
        <v>9</v>
      </c>
      <c r="N38" s="877" t="s">
        <v>9</v>
      </c>
      <c r="O38" s="877" t="s">
        <v>9</v>
      </c>
      <c r="P38" s="877" t="s">
        <v>9</v>
      </c>
      <c r="Q38" s="877" t="s">
        <v>9</v>
      </c>
      <c r="R38" s="604"/>
      <c r="S38" s="476"/>
    </row>
    <row r="39" spans="1:20" ht="10.5" customHeight="1">
      <c r="A39" s="466"/>
      <c r="B39" s="539"/>
      <c r="C39" s="1668" t="s">
        <v>119</v>
      </c>
      <c r="D39" s="1668"/>
      <c r="E39" s="568" t="s">
        <v>9</v>
      </c>
      <c r="F39" s="568" t="s">
        <v>9</v>
      </c>
      <c r="G39" s="877" t="s">
        <v>9</v>
      </c>
      <c r="H39" s="877" t="s">
        <v>9</v>
      </c>
      <c r="I39" s="877" t="s">
        <v>9</v>
      </c>
      <c r="J39" s="877" t="s">
        <v>9</v>
      </c>
      <c r="K39" s="877" t="s">
        <v>9</v>
      </c>
      <c r="L39" s="877" t="s">
        <v>9</v>
      </c>
      <c r="M39" s="877" t="s">
        <v>9</v>
      </c>
      <c r="N39" s="877" t="s">
        <v>9</v>
      </c>
      <c r="O39" s="877" t="s">
        <v>9</v>
      </c>
      <c r="P39" s="877" t="s">
        <v>9</v>
      </c>
      <c r="Q39" s="877" t="s">
        <v>9</v>
      </c>
      <c r="R39" s="604"/>
      <c r="S39" s="476"/>
    </row>
    <row r="40" spans="1:20" s="559" customFormat="1" ht="10.5" customHeight="1">
      <c r="A40" s="556"/>
      <c r="B40" s="557"/>
      <c r="C40" s="1668" t="s">
        <v>118</v>
      </c>
      <c r="D40" s="1668"/>
      <c r="E40" s="568" t="s">
        <v>9</v>
      </c>
      <c r="F40" s="568" t="s">
        <v>9</v>
      </c>
      <c r="G40" s="877" t="s">
        <v>9</v>
      </c>
      <c r="H40" s="877" t="s">
        <v>9</v>
      </c>
      <c r="I40" s="877" t="s">
        <v>9</v>
      </c>
      <c r="J40" s="877" t="s">
        <v>9</v>
      </c>
      <c r="K40" s="877" t="s">
        <v>9</v>
      </c>
      <c r="L40" s="877" t="s">
        <v>9</v>
      </c>
      <c r="M40" s="877" t="s">
        <v>9</v>
      </c>
      <c r="N40" s="877" t="s">
        <v>9</v>
      </c>
      <c r="O40" s="877" t="s">
        <v>9</v>
      </c>
      <c r="P40" s="877" t="s">
        <v>9</v>
      </c>
      <c r="Q40" s="877" t="s">
        <v>9</v>
      </c>
      <c r="R40" s="604"/>
      <c r="S40" s="535"/>
    </row>
    <row r="41" spans="1:20" s="559" customFormat="1" ht="10.5" customHeight="1">
      <c r="A41" s="556"/>
      <c r="B41" s="557"/>
      <c r="C41" s="1692" t="s">
        <v>117</v>
      </c>
      <c r="D41" s="1692"/>
      <c r="E41" s="568" t="s">
        <v>9</v>
      </c>
      <c r="F41" s="568" t="s">
        <v>9</v>
      </c>
      <c r="G41" s="877" t="s">
        <v>9</v>
      </c>
      <c r="H41" s="877" t="s">
        <v>9</v>
      </c>
      <c r="I41" s="877" t="s">
        <v>9</v>
      </c>
      <c r="J41" s="877" t="s">
        <v>9</v>
      </c>
      <c r="K41" s="877" t="s">
        <v>9</v>
      </c>
      <c r="L41" s="877" t="s">
        <v>9</v>
      </c>
      <c r="M41" s="877" t="s">
        <v>9</v>
      </c>
      <c r="N41" s="877" t="s">
        <v>9</v>
      </c>
      <c r="O41" s="877" t="s">
        <v>9</v>
      </c>
      <c r="P41" s="877" t="s">
        <v>9</v>
      </c>
      <c r="Q41" s="877" t="s">
        <v>9</v>
      </c>
      <c r="R41" s="604"/>
      <c r="S41" s="535"/>
    </row>
    <row r="42" spans="1:20" s="555" customFormat="1" ht="14.25" customHeight="1">
      <c r="A42" s="551"/>
      <c r="B42" s="570"/>
      <c r="C42" s="1189" t="s">
        <v>329</v>
      </c>
      <c r="D42" s="531"/>
      <c r="E42" s="858">
        <v>48</v>
      </c>
      <c r="F42" s="858">
        <v>63</v>
      </c>
      <c r="G42" s="566" t="s">
        <v>9</v>
      </c>
      <c r="H42" s="571">
        <v>35</v>
      </c>
      <c r="I42" s="571" t="s">
        <v>443</v>
      </c>
      <c r="J42" s="571">
        <v>42.6</v>
      </c>
      <c r="K42" s="571">
        <v>35.799999999999997</v>
      </c>
      <c r="L42" s="571">
        <v>43</v>
      </c>
      <c r="M42" s="571">
        <v>37.6</v>
      </c>
      <c r="N42" s="571">
        <v>32</v>
      </c>
      <c r="O42" s="571" t="s">
        <v>462</v>
      </c>
      <c r="P42" s="571" t="s">
        <v>462</v>
      </c>
      <c r="Q42" s="571" t="s">
        <v>462</v>
      </c>
      <c r="R42" s="571"/>
      <c r="S42" s="554"/>
    </row>
    <row r="43" spans="1:20" s="555" customFormat="1" ht="11.25" customHeight="1">
      <c r="A43" s="551"/>
      <c r="B43" s="570"/>
      <c r="C43" s="1189" t="s">
        <v>330</v>
      </c>
      <c r="D43" s="531"/>
      <c r="E43" s="571"/>
      <c r="F43" s="571"/>
      <c r="G43" s="877"/>
      <c r="H43" s="940"/>
      <c r="I43" s="940"/>
      <c r="J43" s="940"/>
      <c r="K43" s="940"/>
      <c r="L43" s="940"/>
      <c r="M43" s="940"/>
      <c r="N43" s="940"/>
      <c r="O43" s="877"/>
      <c r="P43" s="877"/>
      <c r="Q43" s="877"/>
      <c r="R43" s="604"/>
      <c r="S43" s="554"/>
    </row>
    <row r="44" spans="1:20" ht="11.25" customHeight="1">
      <c r="A44" s="466"/>
      <c r="B44" s="539"/>
      <c r="C44" s="572"/>
      <c r="D44" s="573" t="s">
        <v>116</v>
      </c>
      <c r="E44" s="693">
        <v>0.6</v>
      </c>
      <c r="F44" s="693">
        <v>2.5</v>
      </c>
      <c r="G44" s="877" t="s">
        <v>9</v>
      </c>
      <c r="H44" s="940">
        <v>1.3</v>
      </c>
      <c r="I44" s="940" t="s">
        <v>443</v>
      </c>
      <c r="J44" s="940">
        <v>1.2</v>
      </c>
      <c r="K44" s="940">
        <v>0.7</v>
      </c>
      <c r="L44" s="940">
        <v>0.6</v>
      </c>
      <c r="M44" s="940">
        <v>0.6</v>
      </c>
      <c r="N44" s="940">
        <v>1</v>
      </c>
      <c r="O44" s="877" t="s">
        <v>462</v>
      </c>
      <c r="P44" s="877" t="s">
        <v>462</v>
      </c>
      <c r="Q44" s="877" t="s">
        <v>462</v>
      </c>
      <c r="R44" s="604"/>
      <c r="S44" s="476"/>
      <c r="T44" s="533"/>
    </row>
    <row r="45" spans="1:20" ht="11.25" customHeight="1">
      <c r="A45" s="466"/>
      <c r="B45" s="539"/>
      <c r="C45" s="572"/>
      <c r="D45" s="574" t="s">
        <v>115</v>
      </c>
      <c r="E45" s="693">
        <v>-1.1000000000000001</v>
      </c>
      <c r="F45" s="693">
        <v>0.6</v>
      </c>
      <c r="G45" s="877" t="s">
        <v>9</v>
      </c>
      <c r="H45" s="940">
        <v>-0.9</v>
      </c>
      <c r="I45" s="940" t="s">
        <v>443</v>
      </c>
      <c r="J45" s="940">
        <v>0.1</v>
      </c>
      <c r="K45" s="940">
        <v>-0.1</v>
      </c>
      <c r="L45" s="940">
        <v>-1</v>
      </c>
      <c r="M45" s="940">
        <v>-1</v>
      </c>
      <c r="N45" s="940">
        <v>-0.3</v>
      </c>
      <c r="O45" s="877" t="s">
        <v>462</v>
      </c>
      <c r="P45" s="877" t="s">
        <v>462</v>
      </c>
      <c r="Q45" s="877" t="s">
        <v>462</v>
      </c>
      <c r="R45" s="604"/>
      <c r="S45" s="476"/>
    </row>
    <row r="46" spans="1:20" s="480" customFormat="1" ht="28.5" customHeight="1">
      <c r="A46" s="478"/>
      <c r="B46" s="653"/>
      <c r="C46" s="1695" t="s">
        <v>267</v>
      </c>
      <c r="D46" s="1695"/>
      <c r="E46" s="1695"/>
      <c r="F46" s="1695"/>
      <c r="G46" s="1695"/>
      <c r="H46" s="1695"/>
      <c r="I46" s="1695"/>
      <c r="J46" s="1695"/>
      <c r="K46" s="1695"/>
      <c r="L46" s="1695"/>
      <c r="M46" s="1695"/>
      <c r="N46" s="1695"/>
      <c r="O46" s="1695"/>
      <c r="P46" s="1695"/>
      <c r="Q46" s="1695"/>
      <c r="R46" s="721"/>
      <c r="S46" s="479"/>
    </row>
    <row r="47" spans="1:20" ht="13.5" customHeight="1">
      <c r="A47" s="466"/>
      <c r="B47" s="539"/>
      <c r="C47" s="1693" t="s">
        <v>469</v>
      </c>
      <c r="D47" s="1694"/>
      <c r="E47" s="887"/>
      <c r="F47" s="887"/>
      <c r="G47" s="887"/>
      <c r="H47" s="887"/>
      <c r="I47" s="887"/>
      <c r="J47" s="887"/>
      <c r="K47" s="887"/>
      <c r="L47" s="887"/>
      <c r="M47" s="887"/>
      <c r="N47" s="887"/>
      <c r="O47" s="887"/>
      <c r="P47" s="887"/>
      <c r="Q47" s="888"/>
      <c r="R47" s="604"/>
      <c r="S47" s="476"/>
    </row>
    <row r="48" spans="1:20" ht="3.75" customHeight="1">
      <c r="A48" s="466"/>
      <c r="B48" s="539"/>
      <c r="C48" s="889"/>
      <c r="D48" s="890"/>
      <c r="E48" s="891"/>
      <c r="F48" s="891"/>
      <c r="G48" s="892"/>
      <c r="H48" s="891"/>
      <c r="I48" s="891"/>
      <c r="J48" s="893"/>
      <c r="K48" s="893"/>
      <c r="L48" s="893"/>
      <c r="M48" s="893"/>
      <c r="N48" s="894"/>
      <c r="O48" s="894"/>
      <c r="P48" s="894"/>
      <c r="Q48" s="894"/>
      <c r="R48" s="604"/>
      <c r="S48" s="476"/>
    </row>
    <row r="49" spans="1:26" ht="12.75" customHeight="1">
      <c r="A49" s="466"/>
      <c r="B49" s="539"/>
      <c r="C49" s="1702" t="s">
        <v>114</v>
      </c>
      <c r="D49" s="1702"/>
      <c r="E49" s="1703" t="s">
        <v>259</v>
      </c>
      <c r="F49" s="1703"/>
      <c r="G49" s="1704" t="s">
        <v>582</v>
      </c>
      <c r="H49" s="1705"/>
      <c r="I49" s="1673" t="s">
        <v>113</v>
      </c>
      <c r="J49" s="1674"/>
      <c r="K49" s="1674"/>
      <c r="L49" s="1674"/>
      <c r="M49" s="1675"/>
      <c r="N49" s="1673" t="s">
        <v>112</v>
      </c>
      <c r="O49" s="1674"/>
      <c r="P49" s="1674"/>
      <c r="Q49" s="1674"/>
      <c r="R49" s="604"/>
      <c r="S49" s="476"/>
    </row>
    <row r="50" spans="1:26" ht="12.75" customHeight="1">
      <c r="A50" s="466"/>
      <c r="B50" s="539"/>
      <c r="C50" s="1702"/>
      <c r="D50" s="1702"/>
      <c r="E50" s="895" t="s">
        <v>68</v>
      </c>
      <c r="F50" s="1420" t="s">
        <v>111</v>
      </c>
      <c r="G50" s="1706"/>
      <c r="H50" s="1707"/>
      <c r="I50" s="1677" t="s">
        <v>110</v>
      </c>
      <c r="J50" s="1671"/>
      <c r="K50" s="1671" t="s">
        <v>109</v>
      </c>
      <c r="L50" s="1671"/>
      <c r="M50" s="896" t="s">
        <v>108</v>
      </c>
      <c r="N50" s="1677" t="s">
        <v>110</v>
      </c>
      <c r="O50" s="1671"/>
      <c r="P50" s="897" t="s">
        <v>109</v>
      </c>
      <c r="Q50" s="897" t="s">
        <v>108</v>
      </c>
      <c r="R50" s="604"/>
      <c r="S50" s="476"/>
    </row>
    <row r="51" spans="1:26" s="977" customFormat="1" ht="26.25" customHeight="1">
      <c r="A51" s="973"/>
      <c r="B51" s="974"/>
      <c r="C51" s="1672" t="s">
        <v>581</v>
      </c>
      <c r="D51" s="1672"/>
      <c r="E51" s="1244">
        <v>9146</v>
      </c>
      <c r="F51" s="1245">
        <f>+E51/Q19*100</f>
        <v>79.131337601661187</v>
      </c>
      <c r="G51" s="1678">
        <v>36</v>
      </c>
      <c r="H51" s="1679"/>
      <c r="I51" s="1676">
        <v>2</v>
      </c>
      <c r="J51" s="1670"/>
      <c r="K51" s="1670">
        <v>-3.6</v>
      </c>
      <c r="L51" s="1670"/>
      <c r="M51" s="1239">
        <v>5.8</v>
      </c>
      <c r="N51" s="1676">
        <v>0.7</v>
      </c>
      <c r="O51" s="1670"/>
      <c r="P51" s="1240">
        <v>-1.2</v>
      </c>
      <c r="Q51" s="1240">
        <v>1.9</v>
      </c>
      <c r="R51" s="975"/>
      <c r="S51" s="976"/>
      <c r="U51" s="978"/>
    </row>
    <row r="52" spans="1:26" s="903" customFormat="1" ht="13.5" customHeight="1">
      <c r="A52" s="899"/>
      <c r="B52" s="862"/>
      <c r="C52" s="575" t="s">
        <v>418</v>
      </c>
      <c r="D52" s="900"/>
      <c r="E52" s="541"/>
      <c r="F52" s="541"/>
      <c r="G52" s="576"/>
      <c r="H52" s="576"/>
      <c r="I52" s="901" t="s">
        <v>106</v>
      </c>
      <c r="J52" s="541"/>
      <c r="K52" s="541"/>
      <c r="L52" s="541"/>
      <c r="M52" s="541"/>
      <c r="N52" s="541"/>
      <c r="O52" s="541"/>
      <c r="P52" s="541" t="s">
        <v>105</v>
      </c>
      <c r="Q52" s="541"/>
      <c r="R52" s="902"/>
      <c r="S52" s="576"/>
      <c r="T52" s="471"/>
    </row>
    <row r="53" spans="1:26" s="523" customFormat="1" ht="14.25" customHeight="1" thickBot="1">
      <c r="A53" s="561"/>
      <c r="B53" s="577"/>
      <c r="C53" s="1241"/>
      <c r="D53" s="578"/>
      <c r="E53" s="580"/>
      <c r="F53" s="580"/>
      <c r="G53" s="580"/>
      <c r="H53" s="580"/>
      <c r="I53" s="580"/>
      <c r="J53" s="580"/>
      <c r="K53" s="580"/>
      <c r="L53" s="580"/>
      <c r="M53" s="580"/>
      <c r="N53" s="580"/>
      <c r="O53" s="580"/>
      <c r="P53" s="580"/>
      <c r="Q53" s="542" t="s">
        <v>73</v>
      </c>
      <c r="R53" s="581"/>
      <c r="S53" s="582"/>
      <c r="T53" s="471"/>
    </row>
    <row r="54" spans="1:26" ht="13.5" customHeight="1" thickBot="1">
      <c r="A54" s="466"/>
      <c r="B54" s="577"/>
      <c r="C54" s="1699" t="s">
        <v>328</v>
      </c>
      <c r="D54" s="1700"/>
      <c r="E54" s="1700"/>
      <c r="F54" s="1700"/>
      <c r="G54" s="1700"/>
      <c r="H54" s="1700"/>
      <c r="I54" s="1700"/>
      <c r="J54" s="1700"/>
      <c r="K54" s="1700"/>
      <c r="L54" s="1700"/>
      <c r="M54" s="1700"/>
      <c r="N54" s="1700"/>
      <c r="O54" s="1700"/>
      <c r="P54" s="1700"/>
      <c r="Q54" s="1701"/>
      <c r="R54" s="542"/>
      <c r="S54" s="526"/>
    </row>
    <row r="55" spans="1:26" ht="3.75" customHeight="1">
      <c r="A55" s="466"/>
      <c r="B55" s="577"/>
      <c r="C55" s="1696" t="s">
        <v>69</v>
      </c>
      <c r="D55" s="1696"/>
      <c r="E55" s="526"/>
      <c r="F55" s="526"/>
      <c r="G55" s="584"/>
      <c r="H55" s="584"/>
      <c r="I55" s="584"/>
      <c r="J55" s="584"/>
      <c r="K55" s="584"/>
      <c r="L55" s="584"/>
      <c r="M55" s="584"/>
      <c r="N55" s="584"/>
      <c r="O55" s="584"/>
      <c r="P55" s="584"/>
      <c r="Q55" s="584"/>
      <c r="R55" s="581"/>
      <c r="S55" s="526"/>
    </row>
    <row r="56" spans="1:26" ht="13.5" customHeight="1">
      <c r="A56" s="466"/>
      <c r="B56" s="539"/>
      <c r="C56" s="1697"/>
      <c r="D56" s="1697"/>
      <c r="E56" s="1612">
        <v>2013</v>
      </c>
      <c r="F56" s="1612"/>
      <c r="G56" s="1612"/>
      <c r="H56" s="1612" t="s">
        <v>586</v>
      </c>
      <c r="I56" s="1612"/>
      <c r="J56" s="1612"/>
      <c r="K56" s="1612"/>
      <c r="L56" s="1612"/>
      <c r="M56" s="1612"/>
      <c r="N56" s="1612"/>
      <c r="O56" s="1612"/>
      <c r="P56" s="1612"/>
      <c r="Q56" s="1612"/>
      <c r="R56" s="476"/>
      <c r="S56" s="476"/>
      <c r="T56" s="941"/>
      <c r="U56" s="658"/>
      <c r="V56" s="658"/>
      <c r="W56" s="658"/>
      <c r="X56" s="658"/>
      <c r="Y56" s="658"/>
      <c r="Z56" s="658"/>
    </row>
    <row r="57" spans="1:26" ht="12.75" customHeight="1">
      <c r="A57" s="466"/>
      <c r="B57" s="539"/>
      <c r="C57" s="481"/>
      <c r="D57" s="481"/>
      <c r="E57" s="525" t="s">
        <v>95</v>
      </c>
      <c r="F57" s="525" t="s">
        <v>94</v>
      </c>
      <c r="G57" s="525" t="s">
        <v>93</v>
      </c>
      <c r="H57" s="525" t="s">
        <v>104</v>
      </c>
      <c r="I57" s="525" t="s">
        <v>103</v>
      </c>
      <c r="J57" s="525" t="s">
        <v>102</v>
      </c>
      <c r="K57" s="525" t="s">
        <v>101</v>
      </c>
      <c r="L57" s="525" t="s">
        <v>100</v>
      </c>
      <c r="M57" s="525" t="s">
        <v>99</v>
      </c>
      <c r="N57" s="525" t="s">
        <v>98</v>
      </c>
      <c r="O57" s="943" t="s">
        <v>97</v>
      </c>
      <c r="P57" s="943" t="s">
        <v>96</v>
      </c>
      <c r="Q57" s="943" t="s">
        <v>95</v>
      </c>
      <c r="R57" s="604"/>
      <c r="S57" s="476"/>
      <c r="T57" s="658"/>
      <c r="U57" s="658"/>
      <c r="V57" s="658"/>
      <c r="W57" s="658"/>
      <c r="X57" s="658"/>
      <c r="Y57" s="658"/>
      <c r="Z57" s="658"/>
    </row>
    <row r="58" spans="1:26" ht="11.25" customHeight="1">
      <c r="A58" s="466"/>
      <c r="B58" s="577"/>
      <c r="C58" s="1698" t="s">
        <v>92</v>
      </c>
      <c r="D58" s="1698"/>
      <c r="E58" s="658"/>
      <c r="F58" s="658"/>
      <c r="G58" s="658"/>
      <c r="H58" s="658"/>
      <c r="I58" s="658"/>
      <c r="J58" s="658"/>
      <c r="K58" s="658"/>
      <c r="L58" s="658"/>
      <c r="M58" s="658"/>
      <c r="N58" s="658"/>
      <c r="O58" s="658"/>
      <c r="P58" s="658"/>
      <c r="Q58" s="658"/>
      <c r="R58" s="581"/>
      <c r="S58" s="526"/>
    </row>
    <row r="59" spans="1:26" s="589" customFormat="1" ht="9.75" customHeight="1">
      <c r="A59" s="586"/>
      <c r="B59" s="587"/>
      <c r="C59" s="588" t="s">
        <v>91</v>
      </c>
      <c r="D59" s="495"/>
      <c r="E59" s="998">
        <v>-0.22</v>
      </c>
      <c r="F59" s="998">
        <v>0.36</v>
      </c>
      <c r="G59" s="998">
        <v>-1.38</v>
      </c>
      <c r="H59" s="998">
        <v>-0.26</v>
      </c>
      <c r="I59" s="998">
        <v>1.36</v>
      </c>
      <c r="J59" s="998">
        <v>0.24</v>
      </c>
      <c r="K59" s="998">
        <v>-0.13</v>
      </c>
      <c r="L59" s="998">
        <v>7.0000000000000007E-2</v>
      </c>
      <c r="M59" s="998">
        <v>-0.69</v>
      </c>
      <c r="N59" s="998">
        <v>-0.23</v>
      </c>
      <c r="O59" s="998">
        <v>0.56999999999999995</v>
      </c>
      <c r="P59" s="998">
        <v>0.33</v>
      </c>
      <c r="Q59" s="998">
        <v>-0.21</v>
      </c>
      <c r="R59" s="512"/>
      <c r="S59" s="512"/>
    </row>
    <row r="60" spans="1:26" s="589" customFormat="1" ht="9.75" customHeight="1">
      <c r="A60" s="586"/>
      <c r="B60" s="587"/>
      <c r="C60" s="588" t="s">
        <v>90</v>
      </c>
      <c r="D60" s="495"/>
      <c r="E60" s="998">
        <v>-0.15</v>
      </c>
      <c r="F60" s="998">
        <v>0.2</v>
      </c>
      <c r="G60" s="998">
        <v>0.06</v>
      </c>
      <c r="H60" s="998">
        <v>-0.08</v>
      </c>
      <c r="I60" s="998">
        <v>-0.37</v>
      </c>
      <c r="J60" s="998">
        <v>-0.14000000000000001</v>
      </c>
      <c r="K60" s="998">
        <v>-0.44</v>
      </c>
      <c r="L60" s="998">
        <v>-0.42</v>
      </c>
      <c r="M60" s="998">
        <v>-0.87</v>
      </c>
      <c r="N60" s="998">
        <v>-0.36</v>
      </c>
      <c r="O60" s="998">
        <v>-0.37</v>
      </c>
      <c r="P60" s="998">
        <v>0</v>
      </c>
      <c r="Q60" s="998">
        <v>0.02</v>
      </c>
      <c r="R60" s="512"/>
      <c r="S60" s="512"/>
    </row>
    <row r="61" spans="1:26" s="589" customFormat="1" ht="11.25" customHeight="1">
      <c r="A61" s="586"/>
      <c r="B61" s="587"/>
      <c r="C61" s="588" t="s">
        <v>275</v>
      </c>
      <c r="D61" s="495"/>
      <c r="E61" s="998">
        <v>0.42</v>
      </c>
      <c r="F61" s="998">
        <v>0.27</v>
      </c>
      <c r="G61" s="998">
        <v>0.26</v>
      </c>
      <c r="H61" s="998">
        <v>0.26</v>
      </c>
      <c r="I61" s="998">
        <v>0.19</v>
      </c>
      <c r="J61" s="998">
        <v>0.16</v>
      </c>
      <c r="K61" s="998">
        <v>7.0000000000000007E-2</v>
      </c>
      <c r="L61" s="998">
        <v>-0.05</v>
      </c>
      <c r="M61" s="998">
        <v>-0.18</v>
      </c>
      <c r="N61" s="998">
        <v>-0.23</v>
      </c>
      <c r="O61" s="998">
        <v>-0.27</v>
      </c>
      <c r="P61" s="998">
        <v>-0.25</v>
      </c>
      <c r="Q61" s="998">
        <v>-0.23</v>
      </c>
      <c r="R61" s="512"/>
      <c r="S61" s="512"/>
      <c r="T61" s="590"/>
    </row>
    <row r="62" spans="1:26" ht="11.25" customHeight="1">
      <c r="A62" s="466"/>
      <c r="B62" s="577"/>
      <c r="C62" s="1190" t="s">
        <v>89</v>
      </c>
      <c r="D62" s="585"/>
      <c r="E62" s="591"/>
      <c r="F62" s="220"/>
      <c r="G62" s="642"/>
      <c r="H62" s="642"/>
      <c r="I62" s="642"/>
      <c r="J62" s="114"/>
      <c r="K62" s="591"/>
      <c r="L62" s="642"/>
      <c r="M62" s="642"/>
      <c r="N62" s="642"/>
      <c r="O62" s="642"/>
      <c r="P62" s="642"/>
      <c r="Q62" s="592"/>
      <c r="R62" s="581"/>
      <c r="S62" s="526"/>
    </row>
    <row r="63" spans="1:26" ht="9.75" customHeight="1">
      <c r="A63" s="466"/>
      <c r="B63" s="593"/>
      <c r="C63" s="537"/>
      <c r="D63" s="859" t="s">
        <v>595</v>
      </c>
      <c r="E63" s="689"/>
      <c r="F63" s="691"/>
      <c r="G63" s="109"/>
      <c r="H63" s="109"/>
      <c r="I63" s="109"/>
      <c r="J63" s="692">
        <v>2.349770497325987</v>
      </c>
      <c r="K63" s="591"/>
      <c r="L63" s="642"/>
      <c r="M63" s="642"/>
      <c r="N63" s="642"/>
      <c r="O63" s="642"/>
      <c r="P63" s="642"/>
      <c r="Q63" s="1194">
        <f>+J63</f>
        <v>2.349770497325987</v>
      </c>
      <c r="R63" s="581"/>
      <c r="S63" s="526"/>
    </row>
    <row r="64" spans="1:26" ht="9.75" customHeight="1">
      <c r="A64" s="466"/>
      <c r="B64" s="594"/>
      <c r="C64" s="495"/>
      <c r="D64" s="694" t="s">
        <v>596</v>
      </c>
      <c r="E64" s="695"/>
      <c r="F64" s="695"/>
      <c r="G64" s="695"/>
      <c r="H64" s="695"/>
      <c r="I64" s="695"/>
      <c r="J64" s="692">
        <v>2.2444744215004642</v>
      </c>
      <c r="K64" s="591"/>
      <c r="L64" s="247"/>
      <c r="M64" s="642"/>
      <c r="N64" s="642"/>
      <c r="O64" s="642"/>
      <c r="P64" s="642"/>
      <c r="Q64" s="1194">
        <f t="shared" ref="Q64:Q67" si="0">+J64</f>
        <v>2.2444744215004642</v>
      </c>
      <c r="R64" s="595"/>
      <c r="S64" s="595"/>
    </row>
    <row r="65" spans="1:19" ht="9.75" customHeight="1">
      <c r="A65" s="466"/>
      <c r="B65" s="594"/>
      <c r="C65" s="495"/>
      <c r="D65" s="694" t="s">
        <v>597</v>
      </c>
      <c r="E65" s="689"/>
      <c r="F65" s="221"/>
      <c r="G65" s="221"/>
      <c r="H65" s="109"/>
      <c r="I65" s="222"/>
      <c r="J65" s="692">
        <v>2.186876629339185</v>
      </c>
      <c r="K65" s="591"/>
      <c r="L65" s="247"/>
      <c r="M65" s="642"/>
      <c r="N65" s="642"/>
      <c r="O65" s="642"/>
      <c r="P65" s="642"/>
      <c r="Q65" s="1194">
        <f t="shared" si="0"/>
        <v>2.186876629339185</v>
      </c>
      <c r="R65" s="596"/>
      <c r="S65" s="526"/>
    </row>
    <row r="66" spans="1:19" ht="9.75" customHeight="1">
      <c r="A66" s="466"/>
      <c r="B66" s="594"/>
      <c r="C66" s="495"/>
      <c r="D66" s="694" t="s">
        <v>598</v>
      </c>
      <c r="E66" s="696"/>
      <c r="F66" s="694"/>
      <c r="G66" s="694"/>
      <c r="H66" s="694"/>
      <c r="I66" s="694"/>
      <c r="J66" s="692">
        <v>1.8498193868743851</v>
      </c>
      <c r="K66" s="591"/>
      <c r="L66" s="247"/>
      <c r="M66" s="642"/>
      <c r="N66" s="642"/>
      <c r="O66" s="642"/>
      <c r="P66" s="642"/>
      <c r="Q66" s="1194">
        <f t="shared" si="0"/>
        <v>1.8498193868743851</v>
      </c>
      <c r="R66" s="596"/>
      <c r="S66" s="526"/>
    </row>
    <row r="67" spans="1:19" ht="9.75" customHeight="1">
      <c r="A67" s="466"/>
      <c r="B67" s="594"/>
      <c r="C67" s="495"/>
      <c r="D67" s="697" t="s">
        <v>599</v>
      </c>
      <c r="E67" s="698"/>
      <c r="F67" s="698"/>
      <c r="G67" s="698"/>
      <c r="H67" s="698"/>
      <c r="I67" s="698"/>
      <c r="J67" s="692">
        <v>1.6102273836244851</v>
      </c>
      <c r="K67" s="591"/>
      <c r="L67" s="247"/>
      <c r="M67" s="642"/>
      <c r="N67" s="642"/>
      <c r="O67" s="642"/>
      <c r="P67" s="642"/>
      <c r="Q67" s="1194">
        <f t="shared" si="0"/>
        <v>1.6102273836244851</v>
      </c>
      <c r="R67" s="596"/>
      <c r="S67" s="526"/>
    </row>
    <row r="68" spans="1:19" ht="9.75" customHeight="1">
      <c r="A68" s="466"/>
      <c r="B68" s="594"/>
      <c r="C68" s="495"/>
      <c r="D68" s="694" t="s">
        <v>600</v>
      </c>
      <c r="E68" s="221"/>
      <c r="F68" s="221"/>
      <c r="G68" s="221"/>
      <c r="H68" s="109"/>
      <c r="I68" s="222"/>
      <c r="J68" s="592">
        <v>-13.997318823436633</v>
      </c>
      <c r="K68" s="591"/>
      <c r="L68" s="247"/>
      <c r="M68" s="642"/>
      <c r="N68" s="642"/>
      <c r="O68" s="642"/>
      <c r="P68" s="642"/>
      <c r="Q68" s="591"/>
      <c r="R68" s="596"/>
      <c r="S68" s="526"/>
    </row>
    <row r="69" spans="1:19" ht="9.75" customHeight="1">
      <c r="A69" s="466"/>
      <c r="B69" s="594"/>
      <c r="C69" s="495"/>
      <c r="D69" s="694" t="s">
        <v>601</v>
      </c>
      <c r="E69" s="690"/>
      <c r="F69" s="222"/>
      <c r="G69" s="222"/>
      <c r="H69" s="109"/>
      <c r="I69" s="222"/>
      <c r="J69" s="592">
        <v>-10.211930199796393</v>
      </c>
      <c r="K69" s="591"/>
      <c r="L69" s="247"/>
      <c r="M69" s="642"/>
      <c r="N69" s="642"/>
      <c r="O69" s="642"/>
      <c r="P69" s="642"/>
      <c r="Q69" s="699"/>
      <c r="R69" s="596"/>
      <c r="S69" s="526"/>
    </row>
    <row r="70" spans="1:19" ht="9.75" customHeight="1">
      <c r="A70" s="466"/>
      <c r="B70" s="594"/>
      <c r="C70" s="495"/>
      <c r="D70" s="694" t="s">
        <v>602</v>
      </c>
      <c r="E70" s="690"/>
      <c r="F70" s="222"/>
      <c r="G70" s="222"/>
      <c r="H70" s="109"/>
      <c r="I70" s="222"/>
      <c r="J70" s="592">
        <v>-7.2663610779063141</v>
      </c>
      <c r="K70" s="591"/>
      <c r="L70" s="247"/>
      <c r="M70" s="642"/>
      <c r="N70" s="642"/>
      <c r="O70" s="642"/>
      <c r="P70" s="642"/>
      <c r="Q70" s="699"/>
      <c r="R70" s="596"/>
      <c r="S70" s="526"/>
    </row>
    <row r="71" spans="1:19" ht="9.75" customHeight="1">
      <c r="A71" s="466"/>
      <c r="B71" s="594"/>
      <c r="C71" s="495"/>
      <c r="D71" s="694" t="s">
        <v>603</v>
      </c>
      <c r="E71" s="690"/>
      <c r="F71" s="222"/>
      <c r="G71" s="222"/>
      <c r="H71" s="109"/>
      <c r="I71" s="222"/>
      <c r="J71" s="592">
        <v>-2.9980183911117009</v>
      </c>
      <c r="K71" s="591"/>
      <c r="L71" s="247"/>
      <c r="M71" s="642"/>
      <c r="N71" s="642"/>
      <c r="O71" s="642"/>
      <c r="P71" s="642"/>
      <c r="Q71" s="699"/>
      <c r="R71" s="596"/>
      <c r="S71" s="526"/>
    </row>
    <row r="72" spans="1:19" ht="9.75" customHeight="1">
      <c r="A72" s="466"/>
      <c r="B72" s="594"/>
      <c r="C72" s="495"/>
      <c r="D72" s="694" t="s">
        <v>604</v>
      </c>
      <c r="E72" s="690"/>
      <c r="F72" s="221"/>
      <c r="G72" s="221"/>
      <c r="H72" s="109"/>
      <c r="I72" s="222"/>
      <c r="J72" s="592">
        <v>-2.9717995194536884</v>
      </c>
      <c r="K72" s="591"/>
      <c r="L72" s="247"/>
      <c r="M72" s="642"/>
      <c r="N72" s="642"/>
      <c r="O72" s="642"/>
      <c r="P72" s="642"/>
      <c r="Q72" s="591"/>
      <c r="R72" s="596"/>
      <c r="S72" s="526"/>
    </row>
    <row r="73" spans="1:19" ht="3" customHeight="1">
      <c r="A73" s="466"/>
      <c r="B73" s="594"/>
      <c r="C73" s="495"/>
      <c r="D73" s="597"/>
      <c r="E73" s="591"/>
      <c r="F73" s="221"/>
      <c r="G73" s="221"/>
      <c r="H73" s="109"/>
      <c r="I73" s="222"/>
      <c r="J73" s="592"/>
      <c r="K73" s="591"/>
      <c r="L73" s="247"/>
      <c r="M73" s="642"/>
      <c r="N73" s="642"/>
      <c r="O73" s="642"/>
      <c r="P73" s="642"/>
      <c r="Q73" s="591"/>
      <c r="R73" s="596"/>
      <c r="S73" s="526"/>
    </row>
    <row r="74" spans="1:19" ht="13.5" customHeight="1">
      <c r="A74" s="466"/>
      <c r="B74" s="598"/>
      <c r="C74" s="579" t="s">
        <v>254</v>
      </c>
      <c r="D74" s="597"/>
      <c r="E74" s="579"/>
      <c r="F74" s="579"/>
      <c r="G74" s="599" t="s">
        <v>88</v>
      </c>
      <c r="H74" s="579"/>
      <c r="I74" s="579"/>
      <c r="J74" s="579"/>
      <c r="K74" s="579"/>
      <c r="L74" s="579"/>
      <c r="M74" s="579"/>
      <c r="N74" s="579"/>
      <c r="O74" s="223"/>
      <c r="P74" s="223"/>
      <c r="Q74" s="223"/>
      <c r="R74" s="581"/>
      <c r="S74" s="526"/>
    </row>
    <row r="75" spans="1:19" ht="5.25" customHeight="1">
      <c r="A75" s="466"/>
      <c r="B75" s="598"/>
      <c r="C75" s="579"/>
      <c r="D75" s="597"/>
      <c r="E75" s="579"/>
      <c r="F75" s="579"/>
      <c r="G75" s="599"/>
      <c r="H75" s="579"/>
      <c r="I75" s="579"/>
      <c r="J75" s="579"/>
      <c r="K75" s="579"/>
      <c r="L75" s="579"/>
      <c r="M75" s="579"/>
      <c r="N75" s="579"/>
      <c r="O75" s="223"/>
      <c r="P75" s="223"/>
      <c r="Q75" s="223"/>
      <c r="R75" s="581"/>
      <c r="S75" s="526"/>
    </row>
    <row r="76" spans="1:19" s="166" customFormat="1" ht="13.5" customHeight="1">
      <c r="A76" s="165"/>
      <c r="B76" s="293">
        <v>16</v>
      </c>
      <c r="C76" s="1643">
        <v>41974</v>
      </c>
      <c r="D76" s="1643"/>
      <c r="E76" s="1643"/>
      <c r="F76" s="167"/>
      <c r="G76" s="167"/>
      <c r="H76" s="167"/>
      <c r="I76" s="167"/>
      <c r="J76" s="167"/>
      <c r="K76" s="167"/>
      <c r="L76" s="167"/>
      <c r="M76" s="167"/>
      <c r="N76" s="167"/>
      <c r="P76" s="165"/>
      <c r="R76" s="171"/>
    </row>
    <row r="79" spans="1:19" ht="18" customHeight="1"/>
    <row r="81" spans="2:18">
      <c r="F81" s="600"/>
      <c r="G81" s="600"/>
      <c r="H81" s="600"/>
      <c r="I81" s="600"/>
      <c r="J81" s="600"/>
      <c r="K81" s="600"/>
    </row>
    <row r="82" spans="2:18" ht="17.25" customHeight="1">
      <c r="F82" s="600"/>
      <c r="G82" s="600"/>
      <c r="H82" s="600"/>
      <c r="I82" s="600"/>
      <c r="J82" s="600"/>
      <c r="K82" s="600"/>
    </row>
    <row r="83" spans="2:18">
      <c r="F83" s="600"/>
      <c r="G83" s="600"/>
      <c r="H83" s="600"/>
      <c r="I83" s="600"/>
      <c r="J83" s="600"/>
      <c r="K83" s="600"/>
    </row>
    <row r="84" spans="2:18" ht="9" customHeight="1">
      <c r="F84" s="600"/>
      <c r="G84" s="600"/>
      <c r="H84" s="600"/>
      <c r="I84" s="600"/>
      <c r="J84" s="600"/>
      <c r="K84" s="600"/>
    </row>
    <row r="85" spans="2:18" ht="8.25" customHeight="1">
      <c r="F85" s="600"/>
      <c r="G85" s="600"/>
      <c r="H85" s="600"/>
      <c r="I85" s="600"/>
      <c r="J85" s="600"/>
      <c r="K85" s="600"/>
    </row>
    <row r="86" spans="2:18" ht="9.75" customHeight="1">
      <c r="F86" s="600"/>
      <c r="G86" s="600"/>
      <c r="H86" s="600"/>
      <c r="I86" s="600"/>
      <c r="J86" s="600"/>
      <c r="K86" s="600"/>
    </row>
    <row r="87" spans="2:18">
      <c r="F87" s="600"/>
      <c r="G87" s="600"/>
      <c r="H87" s="600"/>
      <c r="I87" s="600"/>
      <c r="J87" s="600"/>
      <c r="K87" s="600"/>
    </row>
    <row r="88" spans="2:18">
      <c r="F88" s="600"/>
      <c r="G88" s="600"/>
      <c r="H88" s="600"/>
      <c r="I88" s="600"/>
      <c r="J88" s="600"/>
      <c r="K88" s="600"/>
    </row>
    <row r="89" spans="2:18">
      <c r="F89" s="600"/>
      <c r="G89" s="600"/>
      <c r="H89" s="600"/>
      <c r="I89" s="600"/>
      <c r="J89" s="600"/>
      <c r="K89" s="600"/>
    </row>
    <row r="90" spans="2:18">
      <c r="F90" s="600"/>
      <c r="G90" s="600"/>
      <c r="H90" s="600"/>
      <c r="I90" s="600"/>
      <c r="J90" s="600"/>
      <c r="K90" s="600"/>
      <c r="R90" s="482"/>
    </row>
    <row r="91" spans="2:18">
      <c r="F91" s="600"/>
      <c r="G91" s="600"/>
      <c r="H91" s="600"/>
      <c r="I91" s="600"/>
      <c r="J91" s="600"/>
      <c r="K91" s="600"/>
    </row>
    <row r="92" spans="2:18">
      <c r="F92" s="600"/>
      <c r="G92" s="600"/>
      <c r="H92" s="600"/>
      <c r="I92" s="600"/>
      <c r="J92" s="600"/>
      <c r="K92" s="600"/>
    </row>
    <row r="93" spans="2:18">
      <c r="B93" s="600"/>
      <c r="C93" s="600"/>
      <c r="D93" s="601"/>
      <c r="E93" s="600"/>
      <c r="F93" s="600"/>
      <c r="G93" s="600"/>
      <c r="H93" s="600"/>
      <c r="I93" s="600"/>
      <c r="J93" s="600"/>
      <c r="K93" s="600"/>
    </row>
    <row r="94" spans="2:18">
      <c r="B94" s="600"/>
      <c r="C94" s="600"/>
      <c r="D94" s="600"/>
      <c r="E94" s="600"/>
      <c r="F94" s="600"/>
      <c r="G94" s="600"/>
      <c r="H94" s="600"/>
      <c r="I94" s="600"/>
      <c r="J94" s="600"/>
      <c r="K94" s="600"/>
    </row>
  </sheetData>
  <mergeCells count="55">
    <mergeCell ref="H56:Q56"/>
    <mergeCell ref="C76:E76"/>
    <mergeCell ref="C38:D38"/>
    <mergeCell ref="C39:D39"/>
    <mergeCell ref="C40:D40"/>
    <mergeCell ref="C41:D41"/>
    <mergeCell ref="C47:D47"/>
    <mergeCell ref="C46:Q46"/>
    <mergeCell ref="C55:D56"/>
    <mergeCell ref="C58:D58"/>
    <mergeCell ref="C54:Q54"/>
    <mergeCell ref="C49:D50"/>
    <mergeCell ref="E49:F49"/>
    <mergeCell ref="N50:O50"/>
    <mergeCell ref="E56:G56"/>
    <mergeCell ref="G49:H50"/>
    <mergeCell ref="C1:F1"/>
    <mergeCell ref="C4:Q4"/>
    <mergeCell ref="C6:Q6"/>
    <mergeCell ref="C7:D8"/>
    <mergeCell ref="J1:O1"/>
    <mergeCell ref="G7:I7"/>
    <mergeCell ref="J7:L7"/>
    <mergeCell ref="M7:O7"/>
    <mergeCell ref="P7:Q7"/>
    <mergeCell ref="G8:Q8"/>
    <mergeCell ref="E8:F8"/>
    <mergeCell ref="N51:O51"/>
    <mergeCell ref="N49:Q49"/>
    <mergeCell ref="C20:D20"/>
    <mergeCell ref="C21:D21"/>
    <mergeCell ref="C22:D22"/>
    <mergeCell ref="C23:D23"/>
    <mergeCell ref="I50:J50"/>
    <mergeCell ref="C29:D29"/>
    <mergeCell ref="C24:D24"/>
    <mergeCell ref="C25:D25"/>
    <mergeCell ref="C26:D26"/>
    <mergeCell ref="C27:D27"/>
    <mergeCell ref="C28:D28"/>
    <mergeCell ref="C31:D31"/>
    <mergeCell ref="G51:H51"/>
    <mergeCell ref="I51:J51"/>
    <mergeCell ref="K51:L51"/>
    <mergeCell ref="C35:D35"/>
    <mergeCell ref="C36:D36"/>
    <mergeCell ref="C37:D37"/>
    <mergeCell ref="K50:L50"/>
    <mergeCell ref="C51:D51"/>
    <mergeCell ref="I49:M49"/>
    <mergeCell ref="C32:D32"/>
    <mergeCell ref="C30:D30"/>
    <mergeCell ref="C33:D33"/>
    <mergeCell ref="C34:D34"/>
    <mergeCell ref="C10:D10"/>
  </mergeCells>
  <conditionalFormatting sqref="G9:P9 E57:Q57">
    <cfRule type="cellIs" dxfId="4" priority="36"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3" tint="-0.249977111117893"/>
    <pageSetUpPr fitToPage="1"/>
  </sheetPr>
  <dimension ref="A1:U82"/>
  <sheetViews>
    <sheetView workbookViewId="0"/>
  </sheetViews>
  <sheetFormatPr defaultRowHeight="12.75"/>
  <cols>
    <col min="1" max="1" width="1" style="166" customWidth="1"/>
    <col min="2" max="2" width="2.5703125" style="518" customWidth="1"/>
    <col min="3" max="3" width="0.42578125" style="166" customWidth="1"/>
    <col min="4" max="4" width="15.28515625" style="166" customWidth="1"/>
    <col min="5" max="16" width="6.7109375" style="166" customWidth="1"/>
    <col min="17" max="17" width="2.5703125" style="985" customWidth="1"/>
    <col min="18" max="18" width="1" style="985" customWidth="1"/>
    <col min="19" max="19" width="5.5703125" style="166" customWidth="1"/>
    <col min="20" max="20" width="6.85546875" style="323" bestFit="1" customWidth="1"/>
    <col min="21" max="21" width="9.140625" style="166"/>
    <col min="22" max="22" width="6" style="166" bestFit="1" customWidth="1"/>
    <col min="23" max="23" width="9.140625" style="166"/>
    <col min="24" max="24" width="6" style="166" bestFit="1" customWidth="1"/>
    <col min="25" max="25" width="9.140625" style="166"/>
    <col min="26" max="26" width="6.28515625" style="166" bestFit="1" customWidth="1"/>
    <col min="27" max="27" width="9.140625" style="166"/>
    <col min="28" max="28" width="6.28515625" style="166" bestFit="1" customWidth="1"/>
    <col min="29" max="29" width="9.140625" style="166"/>
    <col min="30" max="30" width="5.7109375" style="166" bestFit="1" customWidth="1"/>
    <col min="31" max="31" width="9.140625" style="166"/>
    <col min="32" max="32" width="6.5703125" style="166" bestFit="1" customWidth="1"/>
    <col min="33" max="33" width="9.140625" style="166"/>
    <col min="34" max="34" width="6.28515625" style="166" bestFit="1" customWidth="1"/>
    <col min="35" max="35" width="9.140625" style="166"/>
    <col min="36" max="36" width="6" style="166" bestFit="1" customWidth="1"/>
    <col min="37" max="155" width="9.140625" style="166"/>
    <col min="156" max="156" width="1" style="166" customWidth="1"/>
    <col min="157" max="157" width="2.5703125" style="166" customWidth="1"/>
    <col min="158" max="158" width="1" style="166" customWidth="1"/>
    <col min="159" max="159" width="20.42578125" style="166" customWidth="1"/>
    <col min="160" max="161" width="0.5703125" style="166" customWidth="1"/>
    <col min="162" max="162" width="5" style="166" customWidth="1"/>
    <col min="163" max="163" width="0.42578125" style="166" customWidth="1"/>
    <col min="164" max="164" width="5" style="166" customWidth="1"/>
    <col min="165" max="165" width="4.28515625" style="166" customWidth="1"/>
    <col min="166" max="166" width="5" style="166" customWidth="1"/>
    <col min="167" max="167" width="4.42578125" style="166" customWidth="1"/>
    <col min="168" max="169" width="5" style="166" customWidth="1"/>
    <col min="170" max="170" width="5.28515625" style="166" customWidth="1"/>
    <col min="171" max="171" width="4.85546875" style="166" customWidth="1"/>
    <col min="172" max="172" width="5" style="166" customWidth="1"/>
    <col min="173" max="173" width="5.28515625" style="166" customWidth="1"/>
    <col min="174" max="174" width="4.140625" style="166" customWidth="1"/>
    <col min="175" max="175" width="5" style="166" customWidth="1"/>
    <col min="176" max="177" width="5.42578125" style="166" customWidth="1"/>
    <col min="178" max="178" width="2.5703125" style="166" customWidth="1"/>
    <col min="179" max="179" width="1" style="166" customWidth="1"/>
    <col min="180" max="181" width="7.5703125" style="166" customWidth="1"/>
    <col min="182" max="182" width="1.85546875" style="166" customWidth="1"/>
    <col min="183" max="196" width="7.5703125" style="166" customWidth="1"/>
    <col min="197" max="411" width="9.140625" style="166"/>
    <col min="412" max="412" width="1" style="166" customWidth="1"/>
    <col min="413" max="413" width="2.5703125" style="166" customWidth="1"/>
    <col min="414" max="414" width="1" style="166" customWidth="1"/>
    <col min="415" max="415" width="20.42578125" style="166" customWidth="1"/>
    <col min="416" max="417" width="0.5703125" style="166" customWidth="1"/>
    <col min="418" max="418" width="5" style="166" customWidth="1"/>
    <col min="419" max="419" width="0.42578125" style="166" customWidth="1"/>
    <col min="420" max="420" width="5" style="166" customWidth="1"/>
    <col min="421" max="421" width="4.28515625" style="166" customWidth="1"/>
    <col min="422" max="422" width="5" style="166" customWidth="1"/>
    <col min="423" max="423" width="4.42578125" style="166" customWidth="1"/>
    <col min="424" max="425" width="5" style="166" customWidth="1"/>
    <col min="426" max="426" width="5.28515625" style="166" customWidth="1"/>
    <col min="427" max="427" width="4.85546875" style="166" customWidth="1"/>
    <col min="428" max="428" width="5" style="166" customWidth="1"/>
    <col min="429" max="429" width="5.28515625" style="166" customWidth="1"/>
    <col min="430" max="430" width="4.140625" style="166" customWidth="1"/>
    <col min="431" max="431" width="5" style="166" customWidth="1"/>
    <col min="432" max="433" width="5.42578125" style="166" customWidth="1"/>
    <col min="434" max="434" width="2.5703125" style="166" customWidth="1"/>
    <col min="435" max="435" width="1" style="166" customWidth="1"/>
    <col min="436" max="437" width="7.5703125" style="166" customWidth="1"/>
    <col min="438" max="438" width="1.85546875" style="166" customWidth="1"/>
    <col min="439" max="452" width="7.5703125" style="166" customWidth="1"/>
    <col min="453" max="667" width="9.140625" style="166"/>
    <col min="668" max="668" width="1" style="166" customWidth="1"/>
    <col min="669" max="669" width="2.5703125" style="166" customWidth="1"/>
    <col min="670" max="670" width="1" style="166" customWidth="1"/>
    <col min="671" max="671" width="20.42578125" style="166" customWidth="1"/>
    <col min="672" max="673" width="0.5703125" style="166" customWidth="1"/>
    <col min="674" max="674" width="5" style="166" customWidth="1"/>
    <col min="675" max="675" width="0.42578125" style="166" customWidth="1"/>
    <col min="676" max="676" width="5" style="166" customWidth="1"/>
    <col min="677" max="677" width="4.28515625" style="166" customWidth="1"/>
    <col min="678" max="678" width="5" style="166" customWidth="1"/>
    <col min="679" max="679" width="4.42578125" style="166" customWidth="1"/>
    <col min="680" max="681" width="5" style="166" customWidth="1"/>
    <col min="682" max="682" width="5.28515625" style="166" customWidth="1"/>
    <col min="683" max="683" width="4.85546875" style="166" customWidth="1"/>
    <col min="684" max="684" width="5" style="166" customWidth="1"/>
    <col min="685" max="685" width="5.28515625" style="166" customWidth="1"/>
    <col min="686" max="686" width="4.140625" style="166" customWidth="1"/>
    <col min="687" max="687" width="5" style="166" customWidth="1"/>
    <col min="688" max="689" width="5.42578125" style="166" customWidth="1"/>
    <col min="690" max="690" width="2.5703125" style="166" customWidth="1"/>
    <col min="691" max="691" width="1" style="166" customWidth="1"/>
    <col min="692" max="693" width="7.5703125" style="166" customWidth="1"/>
    <col min="694" max="694" width="1.85546875" style="166" customWidth="1"/>
    <col min="695" max="708" width="7.5703125" style="166" customWidth="1"/>
    <col min="709" max="923" width="9.140625" style="166"/>
    <col min="924" max="924" width="1" style="166" customWidth="1"/>
    <col min="925" max="925" width="2.5703125" style="166" customWidth="1"/>
    <col min="926" max="926" width="1" style="166" customWidth="1"/>
    <col min="927" max="927" width="20.42578125" style="166" customWidth="1"/>
    <col min="928" max="929" width="0.5703125" style="166" customWidth="1"/>
    <col min="930" max="930" width="5" style="166" customWidth="1"/>
    <col min="931" max="931" width="0.42578125" style="166" customWidth="1"/>
    <col min="932" max="932" width="5" style="166" customWidth="1"/>
    <col min="933" max="933" width="4.28515625" style="166" customWidth="1"/>
    <col min="934" max="934" width="5" style="166" customWidth="1"/>
    <col min="935" max="935" width="4.42578125" style="166" customWidth="1"/>
    <col min="936" max="937" width="5" style="166" customWidth="1"/>
    <col min="938" max="938" width="5.28515625" style="166" customWidth="1"/>
    <col min="939" max="939" width="4.85546875" style="166" customWidth="1"/>
    <col min="940" max="940" width="5" style="166" customWidth="1"/>
    <col min="941" max="941" width="5.28515625" style="166" customWidth="1"/>
    <col min="942" max="942" width="4.140625" style="166" customWidth="1"/>
    <col min="943" max="943" width="5" style="166" customWidth="1"/>
    <col min="944" max="945" width="5.42578125" style="166" customWidth="1"/>
    <col min="946" max="946" width="2.5703125" style="166" customWidth="1"/>
    <col min="947" max="947" width="1" style="166" customWidth="1"/>
    <col min="948" max="949" width="7.5703125" style="166" customWidth="1"/>
    <col min="950" max="950" width="1.85546875" style="166" customWidth="1"/>
    <col min="951" max="964" width="7.5703125" style="166" customWidth="1"/>
    <col min="965" max="1179" width="9.140625" style="166"/>
    <col min="1180" max="1180" width="1" style="166" customWidth="1"/>
    <col min="1181" max="1181" width="2.5703125" style="166" customWidth="1"/>
    <col min="1182" max="1182" width="1" style="166" customWidth="1"/>
    <col min="1183" max="1183" width="20.42578125" style="166" customWidth="1"/>
    <col min="1184" max="1185" width="0.5703125" style="166" customWidth="1"/>
    <col min="1186" max="1186" width="5" style="166" customWidth="1"/>
    <col min="1187" max="1187" width="0.42578125" style="166" customWidth="1"/>
    <col min="1188" max="1188" width="5" style="166" customWidth="1"/>
    <col min="1189" max="1189" width="4.28515625" style="166" customWidth="1"/>
    <col min="1190" max="1190" width="5" style="166" customWidth="1"/>
    <col min="1191" max="1191" width="4.42578125" style="166" customWidth="1"/>
    <col min="1192" max="1193" width="5" style="166" customWidth="1"/>
    <col min="1194" max="1194" width="5.28515625" style="166" customWidth="1"/>
    <col min="1195" max="1195" width="4.85546875" style="166" customWidth="1"/>
    <col min="1196" max="1196" width="5" style="166" customWidth="1"/>
    <col min="1197" max="1197" width="5.28515625" style="166" customWidth="1"/>
    <col min="1198" max="1198" width="4.140625" style="166" customWidth="1"/>
    <col min="1199" max="1199" width="5" style="166" customWidth="1"/>
    <col min="1200" max="1201" width="5.42578125" style="166" customWidth="1"/>
    <col min="1202" max="1202" width="2.5703125" style="166" customWidth="1"/>
    <col min="1203" max="1203" width="1" style="166" customWidth="1"/>
    <col min="1204" max="1205" width="7.5703125" style="166" customWidth="1"/>
    <col min="1206" max="1206" width="1.85546875" style="166" customWidth="1"/>
    <col min="1207" max="1220" width="7.5703125" style="166" customWidth="1"/>
    <col min="1221" max="1435" width="9.140625" style="166"/>
    <col min="1436" max="1436" width="1" style="166" customWidth="1"/>
    <col min="1437" max="1437" width="2.5703125" style="166" customWidth="1"/>
    <col min="1438" max="1438" width="1" style="166" customWidth="1"/>
    <col min="1439" max="1439" width="20.42578125" style="166" customWidth="1"/>
    <col min="1440" max="1441" width="0.5703125" style="166" customWidth="1"/>
    <col min="1442" max="1442" width="5" style="166" customWidth="1"/>
    <col min="1443" max="1443" width="0.42578125" style="166" customWidth="1"/>
    <col min="1444" max="1444" width="5" style="166" customWidth="1"/>
    <col min="1445" max="1445" width="4.28515625" style="166" customWidth="1"/>
    <col min="1446" max="1446" width="5" style="166" customWidth="1"/>
    <col min="1447" max="1447" width="4.42578125" style="166" customWidth="1"/>
    <col min="1448" max="1449" width="5" style="166" customWidth="1"/>
    <col min="1450" max="1450" width="5.28515625" style="166" customWidth="1"/>
    <col min="1451" max="1451" width="4.85546875" style="166" customWidth="1"/>
    <col min="1452" max="1452" width="5" style="166" customWidth="1"/>
    <col min="1453" max="1453" width="5.28515625" style="166" customWidth="1"/>
    <col min="1454" max="1454" width="4.140625" style="166" customWidth="1"/>
    <col min="1455" max="1455" width="5" style="166" customWidth="1"/>
    <col min="1456" max="1457" width="5.42578125" style="166" customWidth="1"/>
    <col min="1458" max="1458" width="2.5703125" style="166" customWidth="1"/>
    <col min="1459" max="1459" width="1" style="166" customWidth="1"/>
    <col min="1460" max="1461" width="7.5703125" style="166" customWidth="1"/>
    <col min="1462" max="1462" width="1.85546875" style="166" customWidth="1"/>
    <col min="1463" max="1476" width="7.5703125" style="166" customWidth="1"/>
    <col min="1477" max="1691" width="9.140625" style="166"/>
    <col min="1692" max="1692" width="1" style="166" customWidth="1"/>
    <col min="1693" max="1693" width="2.5703125" style="166" customWidth="1"/>
    <col min="1694" max="1694" width="1" style="166" customWidth="1"/>
    <col min="1695" max="1695" width="20.42578125" style="166" customWidth="1"/>
    <col min="1696" max="1697" width="0.5703125" style="166" customWidth="1"/>
    <col min="1698" max="1698" width="5" style="166" customWidth="1"/>
    <col min="1699" max="1699" width="0.42578125" style="166" customWidth="1"/>
    <col min="1700" max="1700" width="5" style="166" customWidth="1"/>
    <col min="1701" max="1701" width="4.28515625" style="166" customWidth="1"/>
    <col min="1702" max="1702" width="5" style="166" customWidth="1"/>
    <col min="1703" max="1703" width="4.42578125" style="166" customWidth="1"/>
    <col min="1704" max="1705" width="5" style="166" customWidth="1"/>
    <col min="1706" max="1706" width="5.28515625" style="166" customWidth="1"/>
    <col min="1707" max="1707" width="4.85546875" style="166" customWidth="1"/>
    <col min="1708" max="1708" width="5" style="166" customWidth="1"/>
    <col min="1709" max="1709" width="5.28515625" style="166" customWidth="1"/>
    <col min="1710" max="1710" width="4.140625" style="166" customWidth="1"/>
    <col min="1711" max="1711" width="5" style="166" customWidth="1"/>
    <col min="1712" max="1713" width="5.42578125" style="166" customWidth="1"/>
    <col min="1714" max="1714" width="2.5703125" style="166" customWidth="1"/>
    <col min="1715" max="1715" width="1" style="166" customWidth="1"/>
    <col min="1716" max="1717" width="7.5703125" style="166" customWidth="1"/>
    <col min="1718" max="1718" width="1.85546875" style="166" customWidth="1"/>
    <col min="1719" max="1732" width="7.5703125" style="166" customWidth="1"/>
    <col min="1733" max="1947" width="9.140625" style="166"/>
    <col min="1948" max="1948" width="1" style="166" customWidth="1"/>
    <col min="1949" max="1949" width="2.5703125" style="166" customWidth="1"/>
    <col min="1950" max="1950" width="1" style="166" customWidth="1"/>
    <col min="1951" max="1951" width="20.42578125" style="166" customWidth="1"/>
    <col min="1952" max="1953" width="0.5703125" style="166" customWidth="1"/>
    <col min="1954" max="1954" width="5" style="166" customWidth="1"/>
    <col min="1955" max="1955" width="0.42578125" style="166" customWidth="1"/>
    <col min="1956" max="1956" width="5" style="166" customWidth="1"/>
    <col min="1957" max="1957" width="4.28515625" style="166" customWidth="1"/>
    <col min="1958" max="1958" width="5" style="166" customWidth="1"/>
    <col min="1959" max="1959" width="4.42578125" style="166" customWidth="1"/>
    <col min="1960" max="1961" width="5" style="166" customWidth="1"/>
    <col min="1962" max="1962" width="5.28515625" style="166" customWidth="1"/>
    <col min="1963" max="1963" width="4.85546875" style="166" customWidth="1"/>
    <col min="1964" max="1964" width="5" style="166" customWidth="1"/>
    <col min="1965" max="1965" width="5.28515625" style="166" customWidth="1"/>
    <col min="1966" max="1966" width="4.140625" style="166" customWidth="1"/>
    <col min="1967" max="1967" width="5" style="166" customWidth="1"/>
    <col min="1968" max="1969" width="5.42578125" style="166" customWidth="1"/>
    <col min="1970" max="1970" width="2.5703125" style="166" customWidth="1"/>
    <col min="1971" max="1971" width="1" style="166" customWidth="1"/>
    <col min="1972" max="1973" width="7.5703125" style="166" customWidth="1"/>
    <col min="1974" max="1974" width="1.85546875" style="166" customWidth="1"/>
    <col min="1975" max="1988" width="7.5703125" style="166" customWidth="1"/>
    <col min="1989" max="2203" width="9.140625" style="166"/>
    <col min="2204" max="2204" width="1" style="166" customWidth="1"/>
    <col min="2205" max="2205" width="2.5703125" style="166" customWidth="1"/>
    <col min="2206" max="2206" width="1" style="166" customWidth="1"/>
    <col min="2207" max="2207" width="20.42578125" style="166" customWidth="1"/>
    <col min="2208" max="2209" width="0.5703125" style="166" customWidth="1"/>
    <col min="2210" max="2210" width="5" style="166" customWidth="1"/>
    <col min="2211" max="2211" width="0.42578125" style="166" customWidth="1"/>
    <col min="2212" max="2212" width="5" style="166" customWidth="1"/>
    <col min="2213" max="2213" width="4.28515625" style="166" customWidth="1"/>
    <col min="2214" max="2214" width="5" style="166" customWidth="1"/>
    <col min="2215" max="2215" width="4.42578125" style="166" customWidth="1"/>
    <col min="2216" max="2217" width="5" style="166" customWidth="1"/>
    <col min="2218" max="2218" width="5.28515625" style="166" customWidth="1"/>
    <col min="2219" max="2219" width="4.85546875" style="166" customWidth="1"/>
    <col min="2220" max="2220" width="5" style="166" customWidth="1"/>
    <col min="2221" max="2221" width="5.28515625" style="166" customWidth="1"/>
    <col min="2222" max="2222" width="4.140625" style="166" customWidth="1"/>
    <col min="2223" max="2223" width="5" style="166" customWidth="1"/>
    <col min="2224" max="2225" width="5.42578125" style="166" customWidth="1"/>
    <col min="2226" max="2226" width="2.5703125" style="166" customWidth="1"/>
    <col min="2227" max="2227" width="1" style="166" customWidth="1"/>
    <col min="2228" max="2229" width="7.5703125" style="166" customWidth="1"/>
    <col min="2230" max="2230" width="1.85546875" style="166" customWidth="1"/>
    <col min="2231" max="2244" width="7.5703125" style="166" customWidth="1"/>
    <col min="2245" max="2459" width="9.140625" style="166"/>
    <col min="2460" max="2460" width="1" style="166" customWidth="1"/>
    <col min="2461" max="2461" width="2.5703125" style="166" customWidth="1"/>
    <col min="2462" max="2462" width="1" style="166" customWidth="1"/>
    <col min="2463" max="2463" width="20.42578125" style="166" customWidth="1"/>
    <col min="2464" max="2465" width="0.5703125" style="166" customWidth="1"/>
    <col min="2466" max="2466" width="5" style="166" customWidth="1"/>
    <col min="2467" max="2467" width="0.42578125" style="166" customWidth="1"/>
    <col min="2468" max="2468" width="5" style="166" customWidth="1"/>
    <col min="2469" max="2469" width="4.28515625" style="166" customWidth="1"/>
    <col min="2470" max="2470" width="5" style="166" customWidth="1"/>
    <col min="2471" max="2471" width="4.42578125" style="166" customWidth="1"/>
    <col min="2472" max="2473" width="5" style="166" customWidth="1"/>
    <col min="2474" max="2474" width="5.28515625" style="166" customWidth="1"/>
    <col min="2475" max="2475" width="4.85546875" style="166" customWidth="1"/>
    <col min="2476" max="2476" width="5" style="166" customWidth="1"/>
    <col min="2477" max="2477" width="5.28515625" style="166" customWidth="1"/>
    <col min="2478" max="2478" width="4.140625" style="166" customWidth="1"/>
    <col min="2479" max="2479" width="5" style="166" customWidth="1"/>
    <col min="2480" max="2481" width="5.42578125" style="166" customWidth="1"/>
    <col min="2482" max="2482" width="2.5703125" style="166" customWidth="1"/>
    <col min="2483" max="2483" width="1" style="166" customWidth="1"/>
    <col min="2484" max="2485" width="7.5703125" style="166" customWidth="1"/>
    <col min="2486" max="2486" width="1.85546875" style="166" customWidth="1"/>
    <col min="2487" max="2500" width="7.5703125" style="166" customWidth="1"/>
    <col min="2501" max="2715" width="9.140625" style="166"/>
    <col min="2716" max="2716" width="1" style="166" customWidth="1"/>
    <col min="2717" max="2717" width="2.5703125" style="166" customWidth="1"/>
    <col min="2718" max="2718" width="1" style="166" customWidth="1"/>
    <col min="2719" max="2719" width="20.42578125" style="166" customWidth="1"/>
    <col min="2720" max="2721" width="0.5703125" style="166" customWidth="1"/>
    <col min="2722" max="2722" width="5" style="166" customWidth="1"/>
    <col min="2723" max="2723" width="0.42578125" style="166" customWidth="1"/>
    <col min="2724" max="2724" width="5" style="166" customWidth="1"/>
    <col min="2725" max="2725" width="4.28515625" style="166" customWidth="1"/>
    <col min="2726" max="2726" width="5" style="166" customWidth="1"/>
    <col min="2727" max="2727" width="4.42578125" style="166" customWidth="1"/>
    <col min="2728" max="2729" width="5" style="166" customWidth="1"/>
    <col min="2730" max="2730" width="5.28515625" style="166" customWidth="1"/>
    <col min="2731" max="2731" width="4.85546875" style="166" customWidth="1"/>
    <col min="2732" max="2732" width="5" style="166" customWidth="1"/>
    <col min="2733" max="2733" width="5.28515625" style="166" customWidth="1"/>
    <col min="2734" max="2734" width="4.140625" style="166" customWidth="1"/>
    <col min="2735" max="2735" width="5" style="166" customWidth="1"/>
    <col min="2736" max="2737" width="5.42578125" style="166" customWidth="1"/>
    <col min="2738" max="2738" width="2.5703125" style="166" customWidth="1"/>
    <col min="2739" max="2739" width="1" style="166" customWidth="1"/>
    <col min="2740" max="2741" width="7.5703125" style="166" customWidth="1"/>
    <col min="2742" max="2742" width="1.85546875" style="166" customWidth="1"/>
    <col min="2743" max="2756" width="7.5703125" style="166" customWidth="1"/>
    <col min="2757" max="2971" width="9.140625" style="166"/>
    <col min="2972" max="2972" width="1" style="166" customWidth="1"/>
    <col min="2973" max="2973" width="2.5703125" style="166" customWidth="1"/>
    <col min="2974" max="2974" width="1" style="166" customWidth="1"/>
    <col min="2975" max="2975" width="20.42578125" style="166" customWidth="1"/>
    <col min="2976" max="2977" width="0.5703125" style="166" customWidth="1"/>
    <col min="2978" max="2978" width="5" style="166" customWidth="1"/>
    <col min="2979" max="2979" width="0.42578125" style="166" customWidth="1"/>
    <col min="2980" max="2980" width="5" style="166" customWidth="1"/>
    <col min="2981" max="2981" width="4.28515625" style="166" customWidth="1"/>
    <col min="2982" max="2982" width="5" style="166" customWidth="1"/>
    <col min="2983" max="2983" width="4.42578125" style="166" customWidth="1"/>
    <col min="2984" max="2985" width="5" style="166" customWidth="1"/>
    <col min="2986" max="2986" width="5.28515625" style="166" customWidth="1"/>
    <col min="2987" max="2987" width="4.85546875" style="166" customWidth="1"/>
    <col min="2988" max="2988" width="5" style="166" customWidth="1"/>
    <col min="2989" max="2989" width="5.28515625" style="166" customWidth="1"/>
    <col min="2990" max="2990" width="4.140625" style="166" customWidth="1"/>
    <col min="2991" max="2991" width="5" style="166" customWidth="1"/>
    <col min="2992" max="2993" width="5.42578125" style="166" customWidth="1"/>
    <col min="2994" max="2994" width="2.5703125" style="166" customWidth="1"/>
    <col min="2995" max="2995" width="1" style="166" customWidth="1"/>
    <col min="2996" max="2997" width="7.5703125" style="166" customWidth="1"/>
    <col min="2998" max="2998" width="1.85546875" style="166" customWidth="1"/>
    <col min="2999" max="3012" width="7.5703125" style="166" customWidth="1"/>
    <col min="3013" max="3227" width="9.140625" style="166"/>
    <col min="3228" max="3228" width="1" style="166" customWidth="1"/>
    <col min="3229" max="3229" width="2.5703125" style="166" customWidth="1"/>
    <col min="3230" max="3230" width="1" style="166" customWidth="1"/>
    <col min="3231" max="3231" width="20.42578125" style="166" customWidth="1"/>
    <col min="3232" max="3233" width="0.5703125" style="166" customWidth="1"/>
    <col min="3234" max="3234" width="5" style="166" customWidth="1"/>
    <col min="3235" max="3235" width="0.42578125" style="166" customWidth="1"/>
    <col min="3236" max="3236" width="5" style="166" customWidth="1"/>
    <col min="3237" max="3237" width="4.28515625" style="166" customWidth="1"/>
    <col min="3238" max="3238" width="5" style="166" customWidth="1"/>
    <col min="3239" max="3239" width="4.42578125" style="166" customWidth="1"/>
    <col min="3240" max="3241" width="5" style="166" customWidth="1"/>
    <col min="3242" max="3242" width="5.28515625" style="166" customWidth="1"/>
    <col min="3243" max="3243" width="4.85546875" style="166" customWidth="1"/>
    <col min="3244" max="3244" width="5" style="166" customWidth="1"/>
    <col min="3245" max="3245" width="5.28515625" style="166" customWidth="1"/>
    <col min="3246" max="3246" width="4.140625" style="166" customWidth="1"/>
    <col min="3247" max="3247" width="5" style="166" customWidth="1"/>
    <col min="3248" max="3249" width="5.42578125" style="166" customWidth="1"/>
    <col min="3250" max="3250" width="2.5703125" style="166" customWidth="1"/>
    <col min="3251" max="3251" width="1" style="166" customWidth="1"/>
    <col min="3252" max="3253" width="7.5703125" style="166" customWidth="1"/>
    <col min="3254" max="3254" width="1.85546875" style="166" customWidth="1"/>
    <col min="3255" max="3268" width="7.5703125" style="166" customWidth="1"/>
    <col min="3269" max="3483" width="9.140625" style="166"/>
    <col min="3484" max="3484" width="1" style="166" customWidth="1"/>
    <col min="3485" max="3485" width="2.5703125" style="166" customWidth="1"/>
    <col min="3486" max="3486" width="1" style="166" customWidth="1"/>
    <col min="3487" max="3487" width="20.42578125" style="166" customWidth="1"/>
    <col min="3488" max="3489" width="0.5703125" style="166" customWidth="1"/>
    <col min="3490" max="3490" width="5" style="166" customWidth="1"/>
    <col min="3491" max="3491" width="0.42578125" style="166" customWidth="1"/>
    <col min="3492" max="3492" width="5" style="166" customWidth="1"/>
    <col min="3493" max="3493" width="4.28515625" style="166" customWidth="1"/>
    <col min="3494" max="3494" width="5" style="166" customWidth="1"/>
    <col min="3495" max="3495" width="4.42578125" style="166" customWidth="1"/>
    <col min="3496" max="3497" width="5" style="166" customWidth="1"/>
    <col min="3498" max="3498" width="5.28515625" style="166" customWidth="1"/>
    <col min="3499" max="3499" width="4.85546875" style="166" customWidth="1"/>
    <col min="3500" max="3500" width="5" style="166" customWidth="1"/>
    <col min="3501" max="3501" width="5.28515625" style="166" customWidth="1"/>
    <col min="3502" max="3502" width="4.140625" style="166" customWidth="1"/>
    <col min="3503" max="3503" width="5" style="166" customWidth="1"/>
    <col min="3504" max="3505" width="5.42578125" style="166" customWidth="1"/>
    <col min="3506" max="3506" width="2.5703125" style="166" customWidth="1"/>
    <col min="3507" max="3507" width="1" style="166" customWidth="1"/>
    <col min="3508" max="3509" width="7.5703125" style="166" customWidth="1"/>
    <col min="3510" max="3510" width="1.85546875" style="166" customWidth="1"/>
    <col min="3511" max="3524" width="7.5703125" style="166" customWidth="1"/>
    <col min="3525" max="3739" width="9.140625" style="166"/>
    <col min="3740" max="3740" width="1" style="166" customWidth="1"/>
    <col min="3741" max="3741" width="2.5703125" style="166" customWidth="1"/>
    <col min="3742" max="3742" width="1" style="166" customWidth="1"/>
    <col min="3743" max="3743" width="20.42578125" style="166" customWidth="1"/>
    <col min="3744" max="3745" width="0.5703125" style="166" customWidth="1"/>
    <col min="3746" max="3746" width="5" style="166" customWidth="1"/>
    <col min="3747" max="3747" width="0.42578125" style="166" customWidth="1"/>
    <col min="3748" max="3748" width="5" style="166" customWidth="1"/>
    <col min="3749" max="3749" width="4.28515625" style="166" customWidth="1"/>
    <col min="3750" max="3750" width="5" style="166" customWidth="1"/>
    <col min="3751" max="3751" width="4.42578125" style="166" customWidth="1"/>
    <col min="3752" max="3753" width="5" style="166" customWidth="1"/>
    <col min="3754" max="3754" width="5.28515625" style="166" customWidth="1"/>
    <col min="3755" max="3755" width="4.85546875" style="166" customWidth="1"/>
    <col min="3756" max="3756" width="5" style="166" customWidth="1"/>
    <col min="3757" max="3757" width="5.28515625" style="166" customWidth="1"/>
    <col min="3758" max="3758" width="4.140625" style="166" customWidth="1"/>
    <col min="3759" max="3759" width="5" style="166" customWidth="1"/>
    <col min="3760" max="3761" width="5.42578125" style="166" customWidth="1"/>
    <col min="3762" max="3762" width="2.5703125" style="166" customWidth="1"/>
    <col min="3763" max="3763" width="1" style="166" customWidth="1"/>
    <col min="3764" max="3765" width="7.5703125" style="166" customWidth="1"/>
    <col min="3766" max="3766" width="1.85546875" style="166" customWidth="1"/>
    <col min="3767" max="3780" width="7.5703125" style="166" customWidth="1"/>
    <col min="3781" max="3995" width="9.140625" style="166"/>
    <col min="3996" max="3996" width="1" style="166" customWidth="1"/>
    <col min="3997" max="3997" width="2.5703125" style="166" customWidth="1"/>
    <col min="3998" max="3998" width="1" style="166" customWidth="1"/>
    <col min="3999" max="3999" width="20.42578125" style="166" customWidth="1"/>
    <col min="4000" max="4001" width="0.5703125" style="166" customWidth="1"/>
    <col min="4002" max="4002" width="5" style="166" customWidth="1"/>
    <col min="4003" max="4003" width="0.42578125" style="166" customWidth="1"/>
    <col min="4004" max="4004" width="5" style="166" customWidth="1"/>
    <col min="4005" max="4005" width="4.28515625" style="166" customWidth="1"/>
    <col min="4006" max="4006" width="5" style="166" customWidth="1"/>
    <col min="4007" max="4007" width="4.42578125" style="166" customWidth="1"/>
    <col min="4008" max="4009" width="5" style="166" customWidth="1"/>
    <col min="4010" max="4010" width="5.28515625" style="166" customWidth="1"/>
    <col min="4011" max="4011" width="4.85546875" style="166" customWidth="1"/>
    <col min="4012" max="4012" width="5" style="166" customWidth="1"/>
    <col min="4013" max="4013" width="5.28515625" style="166" customWidth="1"/>
    <col min="4014" max="4014" width="4.140625" style="166" customWidth="1"/>
    <col min="4015" max="4015" width="5" style="166" customWidth="1"/>
    <col min="4016" max="4017" width="5.42578125" style="166" customWidth="1"/>
    <col min="4018" max="4018" width="2.5703125" style="166" customWidth="1"/>
    <col min="4019" max="4019" width="1" style="166" customWidth="1"/>
    <col min="4020" max="4021" width="7.5703125" style="166" customWidth="1"/>
    <col min="4022" max="4022" width="1.85546875" style="166" customWidth="1"/>
    <col min="4023" max="4036" width="7.5703125" style="166" customWidth="1"/>
    <col min="4037" max="4251" width="9.140625" style="166"/>
    <col min="4252" max="4252" width="1" style="166" customWidth="1"/>
    <col min="4253" max="4253" width="2.5703125" style="166" customWidth="1"/>
    <col min="4254" max="4254" width="1" style="166" customWidth="1"/>
    <col min="4255" max="4255" width="20.42578125" style="166" customWidth="1"/>
    <col min="4256" max="4257" width="0.5703125" style="166" customWidth="1"/>
    <col min="4258" max="4258" width="5" style="166" customWidth="1"/>
    <col min="4259" max="4259" width="0.42578125" style="166" customWidth="1"/>
    <col min="4260" max="4260" width="5" style="166" customWidth="1"/>
    <col min="4261" max="4261" width="4.28515625" style="166" customWidth="1"/>
    <col min="4262" max="4262" width="5" style="166" customWidth="1"/>
    <col min="4263" max="4263" width="4.42578125" style="166" customWidth="1"/>
    <col min="4264" max="4265" width="5" style="166" customWidth="1"/>
    <col min="4266" max="4266" width="5.28515625" style="166" customWidth="1"/>
    <col min="4267" max="4267" width="4.85546875" style="166" customWidth="1"/>
    <col min="4268" max="4268" width="5" style="166" customWidth="1"/>
    <col min="4269" max="4269" width="5.28515625" style="166" customWidth="1"/>
    <col min="4270" max="4270" width="4.140625" style="166" customWidth="1"/>
    <col min="4271" max="4271" width="5" style="166" customWidth="1"/>
    <col min="4272" max="4273" width="5.42578125" style="166" customWidth="1"/>
    <col min="4274" max="4274" width="2.5703125" style="166" customWidth="1"/>
    <col min="4275" max="4275" width="1" style="166" customWidth="1"/>
    <col min="4276" max="4277" width="7.5703125" style="166" customWidth="1"/>
    <col min="4278" max="4278" width="1.85546875" style="166" customWidth="1"/>
    <col min="4279" max="4292" width="7.5703125" style="166" customWidth="1"/>
    <col min="4293" max="4507" width="9.140625" style="166"/>
    <col min="4508" max="4508" width="1" style="166" customWidth="1"/>
    <col min="4509" max="4509" width="2.5703125" style="166" customWidth="1"/>
    <col min="4510" max="4510" width="1" style="166" customWidth="1"/>
    <col min="4511" max="4511" width="20.42578125" style="166" customWidth="1"/>
    <col min="4512" max="4513" width="0.5703125" style="166" customWidth="1"/>
    <col min="4514" max="4514" width="5" style="166" customWidth="1"/>
    <col min="4515" max="4515" width="0.42578125" style="166" customWidth="1"/>
    <col min="4516" max="4516" width="5" style="166" customWidth="1"/>
    <col min="4517" max="4517" width="4.28515625" style="166" customWidth="1"/>
    <col min="4518" max="4518" width="5" style="166" customWidth="1"/>
    <col min="4519" max="4519" width="4.42578125" style="166" customWidth="1"/>
    <col min="4520" max="4521" width="5" style="166" customWidth="1"/>
    <col min="4522" max="4522" width="5.28515625" style="166" customWidth="1"/>
    <col min="4523" max="4523" width="4.85546875" style="166" customWidth="1"/>
    <col min="4524" max="4524" width="5" style="166" customWidth="1"/>
    <col min="4525" max="4525" width="5.28515625" style="166" customWidth="1"/>
    <col min="4526" max="4526" width="4.140625" style="166" customWidth="1"/>
    <col min="4527" max="4527" width="5" style="166" customWidth="1"/>
    <col min="4528" max="4529" width="5.42578125" style="166" customWidth="1"/>
    <col min="4530" max="4530" width="2.5703125" style="166" customWidth="1"/>
    <col min="4531" max="4531" width="1" style="166" customWidth="1"/>
    <col min="4532" max="4533" width="7.5703125" style="166" customWidth="1"/>
    <col min="4534" max="4534" width="1.85546875" style="166" customWidth="1"/>
    <col min="4535" max="4548" width="7.5703125" style="166" customWidth="1"/>
    <col min="4549" max="4763" width="9.140625" style="166"/>
    <col min="4764" max="4764" width="1" style="166" customWidth="1"/>
    <col min="4765" max="4765" width="2.5703125" style="166" customWidth="1"/>
    <col min="4766" max="4766" width="1" style="166" customWidth="1"/>
    <col min="4767" max="4767" width="20.42578125" style="166" customWidth="1"/>
    <col min="4768" max="4769" width="0.5703125" style="166" customWidth="1"/>
    <col min="4770" max="4770" width="5" style="166" customWidth="1"/>
    <col min="4771" max="4771" width="0.42578125" style="166" customWidth="1"/>
    <col min="4772" max="4772" width="5" style="166" customWidth="1"/>
    <col min="4773" max="4773" width="4.28515625" style="166" customWidth="1"/>
    <col min="4774" max="4774" width="5" style="166" customWidth="1"/>
    <col min="4775" max="4775" width="4.42578125" style="166" customWidth="1"/>
    <col min="4776" max="4777" width="5" style="166" customWidth="1"/>
    <col min="4778" max="4778" width="5.28515625" style="166" customWidth="1"/>
    <col min="4779" max="4779" width="4.85546875" style="166" customWidth="1"/>
    <col min="4780" max="4780" width="5" style="166" customWidth="1"/>
    <col min="4781" max="4781" width="5.28515625" style="166" customWidth="1"/>
    <col min="4782" max="4782" width="4.140625" style="166" customWidth="1"/>
    <col min="4783" max="4783" width="5" style="166" customWidth="1"/>
    <col min="4784" max="4785" width="5.42578125" style="166" customWidth="1"/>
    <col min="4786" max="4786" width="2.5703125" style="166" customWidth="1"/>
    <col min="4787" max="4787" width="1" style="166" customWidth="1"/>
    <col min="4788" max="4789" width="7.5703125" style="166" customWidth="1"/>
    <col min="4790" max="4790" width="1.85546875" style="166" customWidth="1"/>
    <col min="4791" max="4804" width="7.5703125" style="166" customWidth="1"/>
    <col min="4805" max="5019" width="9.140625" style="166"/>
    <col min="5020" max="5020" width="1" style="166" customWidth="1"/>
    <col min="5021" max="5021" width="2.5703125" style="166" customWidth="1"/>
    <col min="5022" max="5022" width="1" style="166" customWidth="1"/>
    <col min="5023" max="5023" width="20.42578125" style="166" customWidth="1"/>
    <col min="5024" max="5025" width="0.5703125" style="166" customWidth="1"/>
    <col min="5026" max="5026" width="5" style="166" customWidth="1"/>
    <col min="5027" max="5027" width="0.42578125" style="166" customWidth="1"/>
    <col min="5028" max="5028" width="5" style="166" customWidth="1"/>
    <col min="5029" max="5029" width="4.28515625" style="166" customWidth="1"/>
    <col min="5030" max="5030" width="5" style="166" customWidth="1"/>
    <col min="5031" max="5031" width="4.42578125" style="166" customWidth="1"/>
    <col min="5032" max="5033" width="5" style="166" customWidth="1"/>
    <col min="5034" max="5034" width="5.28515625" style="166" customWidth="1"/>
    <col min="5035" max="5035" width="4.85546875" style="166" customWidth="1"/>
    <col min="5036" max="5036" width="5" style="166" customWidth="1"/>
    <col min="5037" max="5037" width="5.28515625" style="166" customWidth="1"/>
    <col min="5038" max="5038" width="4.140625" style="166" customWidth="1"/>
    <col min="5039" max="5039" width="5" style="166" customWidth="1"/>
    <col min="5040" max="5041" width="5.42578125" style="166" customWidth="1"/>
    <col min="5042" max="5042" width="2.5703125" style="166" customWidth="1"/>
    <col min="5043" max="5043" width="1" style="166" customWidth="1"/>
    <col min="5044" max="5045" width="7.5703125" style="166" customWidth="1"/>
    <col min="5046" max="5046" width="1.85546875" style="166" customWidth="1"/>
    <col min="5047" max="5060" width="7.5703125" style="166" customWidth="1"/>
    <col min="5061" max="5275" width="9.140625" style="166"/>
    <col min="5276" max="5276" width="1" style="166" customWidth="1"/>
    <col min="5277" max="5277" width="2.5703125" style="166" customWidth="1"/>
    <col min="5278" max="5278" width="1" style="166" customWidth="1"/>
    <col min="5279" max="5279" width="20.42578125" style="166" customWidth="1"/>
    <col min="5280" max="5281" width="0.5703125" style="166" customWidth="1"/>
    <col min="5282" max="5282" width="5" style="166" customWidth="1"/>
    <col min="5283" max="5283" width="0.42578125" style="166" customWidth="1"/>
    <col min="5284" max="5284" width="5" style="166" customWidth="1"/>
    <col min="5285" max="5285" width="4.28515625" style="166" customWidth="1"/>
    <col min="5286" max="5286" width="5" style="166" customWidth="1"/>
    <col min="5287" max="5287" width="4.42578125" style="166" customWidth="1"/>
    <col min="5288" max="5289" width="5" style="166" customWidth="1"/>
    <col min="5290" max="5290" width="5.28515625" style="166" customWidth="1"/>
    <col min="5291" max="5291" width="4.85546875" style="166" customWidth="1"/>
    <col min="5292" max="5292" width="5" style="166" customWidth="1"/>
    <col min="5293" max="5293" width="5.28515625" style="166" customWidth="1"/>
    <col min="5294" max="5294" width="4.140625" style="166" customWidth="1"/>
    <col min="5295" max="5295" width="5" style="166" customWidth="1"/>
    <col min="5296" max="5297" width="5.42578125" style="166" customWidth="1"/>
    <col min="5298" max="5298" width="2.5703125" style="166" customWidth="1"/>
    <col min="5299" max="5299" width="1" style="166" customWidth="1"/>
    <col min="5300" max="5301" width="7.5703125" style="166" customWidth="1"/>
    <col min="5302" max="5302" width="1.85546875" style="166" customWidth="1"/>
    <col min="5303" max="5316" width="7.5703125" style="166" customWidth="1"/>
    <col min="5317" max="5531" width="9.140625" style="166"/>
    <col min="5532" max="5532" width="1" style="166" customWidth="1"/>
    <col min="5533" max="5533" width="2.5703125" style="166" customWidth="1"/>
    <col min="5534" max="5534" width="1" style="166" customWidth="1"/>
    <col min="5535" max="5535" width="20.42578125" style="166" customWidth="1"/>
    <col min="5536" max="5537" width="0.5703125" style="166" customWidth="1"/>
    <col min="5538" max="5538" width="5" style="166" customWidth="1"/>
    <col min="5539" max="5539" width="0.42578125" style="166" customWidth="1"/>
    <col min="5540" max="5540" width="5" style="166" customWidth="1"/>
    <col min="5541" max="5541" width="4.28515625" style="166" customWidth="1"/>
    <col min="5542" max="5542" width="5" style="166" customWidth="1"/>
    <col min="5543" max="5543" width="4.42578125" style="166" customWidth="1"/>
    <col min="5544" max="5545" width="5" style="166" customWidth="1"/>
    <col min="5546" max="5546" width="5.28515625" style="166" customWidth="1"/>
    <col min="5547" max="5547" width="4.85546875" style="166" customWidth="1"/>
    <col min="5548" max="5548" width="5" style="166" customWidth="1"/>
    <col min="5549" max="5549" width="5.28515625" style="166" customWidth="1"/>
    <col min="5550" max="5550" width="4.140625" style="166" customWidth="1"/>
    <col min="5551" max="5551" width="5" style="166" customWidth="1"/>
    <col min="5552" max="5553" width="5.42578125" style="166" customWidth="1"/>
    <col min="5554" max="5554" width="2.5703125" style="166" customWidth="1"/>
    <col min="5555" max="5555" width="1" style="166" customWidth="1"/>
    <col min="5556" max="5557" width="7.5703125" style="166" customWidth="1"/>
    <col min="5558" max="5558" width="1.85546875" style="166" customWidth="1"/>
    <col min="5559" max="5572" width="7.5703125" style="166" customWidth="1"/>
    <col min="5573" max="5787" width="9.140625" style="166"/>
    <col min="5788" max="5788" width="1" style="166" customWidth="1"/>
    <col min="5789" max="5789" width="2.5703125" style="166" customWidth="1"/>
    <col min="5790" max="5790" width="1" style="166" customWidth="1"/>
    <col min="5791" max="5791" width="20.42578125" style="166" customWidth="1"/>
    <col min="5792" max="5793" width="0.5703125" style="166" customWidth="1"/>
    <col min="5794" max="5794" width="5" style="166" customWidth="1"/>
    <col min="5795" max="5795" width="0.42578125" style="166" customWidth="1"/>
    <col min="5796" max="5796" width="5" style="166" customWidth="1"/>
    <col min="5797" max="5797" width="4.28515625" style="166" customWidth="1"/>
    <col min="5798" max="5798" width="5" style="166" customWidth="1"/>
    <col min="5799" max="5799" width="4.42578125" style="166" customWidth="1"/>
    <col min="5800" max="5801" width="5" style="166" customWidth="1"/>
    <col min="5802" max="5802" width="5.28515625" style="166" customWidth="1"/>
    <col min="5803" max="5803" width="4.85546875" style="166" customWidth="1"/>
    <col min="5804" max="5804" width="5" style="166" customWidth="1"/>
    <col min="5805" max="5805" width="5.28515625" style="166" customWidth="1"/>
    <col min="5806" max="5806" width="4.140625" style="166" customWidth="1"/>
    <col min="5807" max="5807" width="5" style="166" customWidth="1"/>
    <col min="5808" max="5809" width="5.42578125" style="166" customWidth="1"/>
    <col min="5810" max="5810" width="2.5703125" style="166" customWidth="1"/>
    <col min="5811" max="5811" width="1" style="166" customWidth="1"/>
    <col min="5812" max="5813" width="7.5703125" style="166" customWidth="1"/>
    <col min="5814" max="5814" width="1.85546875" style="166" customWidth="1"/>
    <col min="5815" max="5828" width="7.5703125" style="166" customWidth="1"/>
    <col min="5829" max="6043" width="9.140625" style="166"/>
    <col min="6044" max="6044" width="1" style="166" customWidth="1"/>
    <col min="6045" max="6045" width="2.5703125" style="166" customWidth="1"/>
    <col min="6046" max="6046" width="1" style="166" customWidth="1"/>
    <col min="6047" max="6047" width="20.42578125" style="166" customWidth="1"/>
    <col min="6048" max="6049" width="0.5703125" style="166" customWidth="1"/>
    <col min="6050" max="6050" width="5" style="166" customWidth="1"/>
    <col min="6051" max="6051" width="0.42578125" style="166" customWidth="1"/>
    <col min="6052" max="6052" width="5" style="166" customWidth="1"/>
    <col min="6053" max="6053" width="4.28515625" style="166" customWidth="1"/>
    <col min="6054" max="6054" width="5" style="166" customWidth="1"/>
    <col min="6055" max="6055" width="4.42578125" style="166" customWidth="1"/>
    <col min="6056" max="6057" width="5" style="166" customWidth="1"/>
    <col min="6058" max="6058" width="5.28515625" style="166" customWidth="1"/>
    <col min="6059" max="6059" width="4.85546875" style="166" customWidth="1"/>
    <col min="6060" max="6060" width="5" style="166" customWidth="1"/>
    <col min="6061" max="6061" width="5.28515625" style="166" customWidth="1"/>
    <col min="6062" max="6062" width="4.140625" style="166" customWidth="1"/>
    <col min="6063" max="6063" width="5" style="166" customWidth="1"/>
    <col min="6064" max="6065" width="5.42578125" style="166" customWidth="1"/>
    <col min="6066" max="6066" width="2.5703125" style="166" customWidth="1"/>
    <col min="6067" max="6067" width="1" style="166" customWidth="1"/>
    <col min="6068" max="6069" width="7.5703125" style="166" customWidth="1"/>
    <col min="6070" max="6070" width="1.85546875" style="166" customWidth="1"/>
    <col min="6071" max="6084" width="7.5703125" style="166" customWidth="1"/>
    <col min="6085" max="6299" width="9.140625" style="166"/>
    <col min="6300" max="6300" width="1" style="166" customWidth="1"/>
    <col min="6301" max="6301" width="2.5703125" style="166" customWidth="1"/>
    <col min="6302" max="6302" width="1" style="166" customWidth="1"/>
    <col min="6303" max="6303" width="20.42578125" style="166" customWidth="1"/>
    <col min="6304" max="6305" width="0.5703125" style="166" customWidth="1"/>
    <col min="6306" max="6306" width="5" style="166" customWidth="1"/>
    <col min="6307" max="6307" width="0.42578125" style="166" customWidth="1"/>
    <col min="6308" max="6308" width="5" style="166" customWidth="1"/>
    <col min="6309" max="6309" width="4.28515625" style="166" customWidth="1"/>
    <col min="6310" max="6310" width="5" style="166" customWidth="1"/>
    <col min="6311" max="6311" width="4.42578125" style="166" customWidth="1"/>
    <col min="6312" max="6313" width="5" style="166" customWidth="1"/>
    <col min="6314" max="6314" width="5.28515625" style="166" customWidth="1"/>
    <col min="6315" max="6315" width="4.85546875" style="166" customWidth="1"/>
    <col min="6316" max="6316" width="5" style="166" customWidth="1"/>
    <col min="6317" max="6317" width="5.28515625" style="166" customWidth="1"/>
    <col min="6318" max="6318" width="4.140625" style="166" customWidth="1"/>
    <col min="6319" max="6319" width="5" style="166" customWidth="1"/>
    <col min="6320" max="6321" width="5.42578125" style="166" customWidth="1"/>
    <col min="6322" max="6322" width="2.5703125" style="166" customWidth="1"/>
    <col min="6323" max="6323" width="1" style="166" customWidth="1"/>
    <col min="6324" max="6325" width="7.5703125" style="166" customWidth="1"/>
    <col min="6326" max="6326" width="1.85546875" style="166" customWidth="1"/>
    <col min="6327" max="6340" width="7.5703125" style="166" customWidth="1"/>
    <col min="6341" max="6555" width="9.140625" style="166"/>
    <col min="6556" max="6556" width="1" style="166" customWidth="1"/>
    <col min="6557" max="6557" width="2.5703125" style="166" customWidth="1"/>
    <col min="6558" max="6558" width="1" style="166" customWidth="1"/>
    <col min="6559" max="6559" width="20.42578125" style="166" customWidth="1"/>
    <col min="6560" max="6561" width="0.5703125" style="166" customWidth="1"/>
    <col min="6562" max="6562" width="5" style="166" customWidth="1"/>
    <col min="6563" max="6563" width="0.42578125" style="166" customWidth="1"/>
    <col min="6564" max="6564" width="5" style="166" customWidth="1"/>
    <col min="6565" max="6565" width="4.28515625" style="166" customWidth="1"/>
    <col min="6566" max="6566" width="5" style="166" customWidth="1"/>
    <col min="6567" max="6567" width="4.42578125" style="166" customWidth="1"/>
    <col min="6568" max="6569" width="5" style="166" customWidth="1"/>
    <col min="6570" max="6570" width="5.28515625" style="166" customWidth="1"/>
    <col min="6571" max="6571" width="4.85546875" style="166" customWidth="1"/>
    <col min="6572" max="6572" width="5" style="166" customWidth="1"/>
    <col min="6573" max="6573" width="5.28515625" style="166" customWidth="1"/>
    <col min="6574" max="6574" width="4.140625" style="166" customWidth="1"/>
    <col min="6575" max="6575" width="5" style="166" customWidth="1"/>
    <col min="6576" max="6577" width="5.42578125" style="166" customWidth="1"/>
    <col min="6578" max="6578" width="2.5703125" style="166" customWidth="1"/>
    <col min="6579" max="6579" width="1" style="166" customWidth="1"/>
    <col min="6580" max="6581" width="7.5703125" style="166" customWidth="1"/>
    <col min="6582" max="6582" width="1.85546875" style="166" customWidth="1"/>
    <col min="6583" max="6596" width="7.5703125" style="166" customWidth="1"/>
    <col min="6597" max="6811" width="9.140625" style="166"/>
    <col min="6812" max="6812" width="1" style="166" customWidth="1"/>
    <col min="6813" max="6813" width="2.5703125" style="166" customWidth="1"/>
    <col min="6814" max="6814" width="1" style="166" customWidth="1"/>
    <col min="6815" max="6815" width="20.42578125" style="166" customWidth="1"/>
    <col min="6816" max="6817" width="0.5703125" style="166" customWidth="1"/>
    <col min="6818" max="6818" width="5" style="166" customWidth="1"/>
    <col min="6819" max="6819" width="0.42578125" style="166" customWidth="1"/>
    <col min="6820" max="6820" width="5" style="166" customWidth="1"/>
    <col min="6821" max="6821" width="4.28515625" style="166" customWidth="1"/>
    <col min="6822" max="6822" width="5" style="166" customWidth="1"/>
    <col min="6823" max="6823" width="4.42578125" style="166" customWidth="1"/>
    <col min="6824" max="6825" width="5" style="166" customWidth="1"/>
    <col min="6826" max="6826" width="5.28515625" style="166" customWidth="1"/>
    <col min="6827" max="6827" width="4.85546875" style="166" customWidth="1"/>
    <col min="6828" max="6828" width="5" style="166" customWidth="1"/>
    <col min="6829" max="6829" width="5.28515625" style="166" customWidth="1"/>
    <col min="6830" max="6830" width="4.140625" style="166" customWidth="1"/>
    <col min="6831" max="6831" width="5" style="166" customWidth="1"/>
    <col min="6832" max="6833" width="5.42578125" style="166" customWidth="1"/>
    <col min="6834" max="6834" width="2.5703125" style="166" customWidth="1"/>
    <col min="6835" max="6835" width="1" style="166" customWidth="1"/>
    <col min="6836" max="6837" width="7.5703125" style="166" customWidth="1"/>
    <col min="6838" max="6838" width="1.85546875" style="166" customWidth="1"/>
    <col min="6839" max="6852" width="7.5703125" style="166" customWidth="1"/>
    <col min="6853" max="7067" width="9.140625" style="166"/>
    <col min="7068" max="7068" width="1" style="166" customWidth="1"/>
    <col min="7069" max="7069" width="2.5703125" style="166" customWidth="1"/>
    <col min="7070" max="7070" width="1" style="166" customWidth="1"/>
    <col min="7071" max="7071" width="20.42578125" style="166" customWidth="1"/>
    <col min="7072" max="7073" width="0.5703125" style="166" customWidth="1"/>
    <col min="7074" max="7074" width="5" style="166" customWidth="1"/>
    <col min="7075" max="7075" width="0.42578125" style="166" customWidth="1"/>
    <col min="7076" max="7076" width="5" style="166" customWidth="1"/>
    <col min="7077" max="7077" width="4.28515625" style="166" customWidth="1"/>
    <col min="7078" max="7078" width="5" style="166" customWidth="1"/>
    <col min="7079" max="7079" width="4.42578125" style="166" customWidth="1"/>
    <col min="7080" max="7081" width="5" style="166" customWidth="1"/>
    <col min="7082" max="7082" width="5.28515625" style="166" customWidth="1"/>
    <col min="7083" max="7083" width="4.85546875" style="166" customWidth="1"/>
    <col min="7084" max="7084" width="5" style="166" customWidth="1"/>
    <col min="7085" max="7085" width="5.28515625" style="166" customWidth="1"/>
    <col min="7086" max="7086" width="4.140625" style="166" customWidth="1"/>
    <col min="7087" max="7087" width="5" style="166" customWidth="1"/>
    <col min="7088" max="7089" width="5.42578125" style="166" customWidth="1"/>
    <col min="7090" max="7090" width="2.5703125" style="166" customWidth="1"/>
    <col min="7091" max="7091" width="1" style="166" customWidth="1"/>
    <col min="7092" max="7093" width="7.5703125" style="166" customWidth="1"/>
    <col min="7094" max="7094" width="1.85546875" style="166" customWidth="1"/>
    <col min="7095" max="7108" width="7.5703125" style="166" customWidth="1"/>
    <col min="7109" max="7323" width="9.140625" style="166"/>
    <col min="7324" max="7324" width="1" style="166" customWidth="1"/>
    <col min="7325" max="7325" width="2.5703125" style="166" customWidth="1"/>
    <col min="7326" max="7326" width="1" style="166" customWidth="1"/>
    <col min="7327" max="7327" width="20.42578125" style="166" customWidth="1"/>
    <col min="7328" max="7329" width="0.5703125" style="166" customWidth="1"/>
    <col min="7330" max="7330" width="5" style="166" customWidth="1"/>
    <col min="7331" max="7331" width="0.42578125" style="166" customWidth="1"/>
    <col min="7332" max="7332" width="5" style="166" customWidth="1"/>
    <col min="7333" max="7333" width="4.28515625" style="166" customWidth="1"/>
    <col min="7334" max="7334" width="5" style="166" customWidth="1"/>
    <col min="7335" max="7335" width="4.42578125" style="166" customWidth="1"/>
    <col min="7336" max="7337" width="5" style="166" customWidth="1"/>
    <col min="7338" max="7338" width="5.28515625" style="166" customWidth="1"/>
    <col min="7339" max="7339" width="4.85546875" style="166" customWidth="1"/>
    <col min="7340" max="7340" width="5" style="166" customWidth="1"/>
    <col min="7341" max="7341" width="5.28515625" style="166" customWidth="1"/>
    <col min="7342" max="7342" width="4.140625" style="166" customWidth="1"/>
    <col min="7343" max="7343" width="5" style="166" customWidth="1"/>
    <col min="7344" max="7345" width="5.42578125" style="166" customWidth="1"/>
    <col min="7346" max="7346" width="2.5703125" style="166" customWidth="1"/>
    <col min="7347" max="7347" width="1" style="166" customWidth="1"/>
    <col min="7348" max="7349" width="7.5703125" style="166" customWidth="1"/>
    <col min="7350" max="7350" width="1.85546875" style="166" customWidth="1"/>
    <col min="7351" max="7364" width="7.5703125" style="166" customWidth="1"/>
    <col min="7365" max="7579" width="9.140625" style="166"/>
    <col min="7580" max="7580" width="1" style="166" customWidth="1"/>
    <col min="7581" max="7581" width="2.5703125" style="166" customWidth="1"/>
    <col min="7582" max="7582" width="1" style="166" customWidth="1"/>
    <col min="7583" max="7583" width="20.42578125" style="166" customWidth="1"/>
    <col min="7584" max="7585" width="0.5703125" style="166" customWidth="1"/>
    <col min="7586" max="7586" width="5" style="166" customWidth="1"/>
    <col min="7587" max="7587" width="0.42578125" style="166" customWidth="1"/>
    <col min="7588" max="7588" width="5" style="166" customWidth="1"/>
    <col min="7589" max="7589" width="4.28515625" style="166" customWidth="1"/>
    <col min="7590" max="7590" width="5" style="166" customWidth="1"/>
    <col min="7591" max="7591" width="4.42578125" style="166" customWidth="1"/>
    <col min="7592" max="7593" width="5" style="166" customWidth="1"/>
    <col min="7594" max="7594" width="5.28515625" style="166" customWidth="1"/>
    <col min="7595" max="7595" width="4.85546875" style="166" customWidth="1"/>
    <col min="7596" max="7596" width="5" style="166" customWidth="1"/>
    <col min="7597" max="7597" width="5.28515625" style="166" customWidth="1"/>
    <col min="7598" max="7598" width="4.140625" style="166" customWidth="1"/>
    <col min="7599" max="7599" width="5" style="166" customWidth="1"/>
    <col min="7600" max="7601" width="5.42578125" style="166" customWidth="1"/>
    <col min="7602" max="7602" width="2.5703125" style="166" customWidth="1"/>
    <col min="7603" max="7603" width="1" style="166" customWidth="1"/>
    <col min="7604" max="7605" width="7.5703125" style="166" customWidth="1"/>
    <col min="7606" max="7606" width="1.85546875" style="166" customWidth="1"/>
    <col min="7607" max="7620" width="7.5703125" style="166" customWidth="1"/>
    <col min="7621" max="7835" width="9.140625" style="166"/>
    <col min="7836" max="7836" width="1" style="166" customWidth="1"/>
    <col min="7837" max="7837" width="2.5703125" style="166" customWidth="1"/>
    <col min="7838" max="7838" width="1" style="166" customWidth="1"/>
    <col min="7839" max="7839" width="20.42578125" style="166" customWidth="1"/>
    <col min="7840" max="7841" width="0.5703125" style="166" customWidth="1"/>
    <col min="7842" max="7842" width="5" style="166" customWidth="1"/>
    <col min="7843" max="7843" width="0.42578125" style="166" customWidth="1"/>
    <col min="7844" max="7844" width="5" style="166" customWidth="1"/>
    <col min="7845" max="7845" width="4.28515625" style="166" customWidth="1"/>
    <col min="7846" max="7846" width="5" style="166" customWidth="1"/>
    <col min="7847" max="7847" width="4.42578125" style="166" customWidth="1"/>
    <col min="7848" max="7849" width="5" style="166" customWidth="1"/>
    <col min="7850" max="7850" width="5.28515625" style="166" customWidth="1"/>
    <col min="7851" max="7851" width="4.85546875" style="166" customWidth="1"/>
    <col min="7852" max="7852" width="5" style="166" customWidth="1"/>
    <col min="7853" max="7853" width="5.28515625" style="166" customWidth="1"/>
    <col min="7854" max="7854" width="4.140625" style="166" customWidth="1"/>
    <col min="7855" max="7855" width="5" style="166" customWidth="1"/>
    <col min="7856" max="7857" width="5.42578125" style="166" customWidth="1"/>
    <col min="7858" max="7858" width="2.5703125" style="166" customWidth="1"/>
    <col min="7859" max="7859" width="1" style="166" customWidth="1"/>
    <col min="7860" max="7861" width="7.5703125" style="166" customWidth="1"/>
    <col min="7862" max="7862" width="1.85546875" style="166" customWidth="1"/>
    <col min="7863" max="7876" width="7.5703125" style="166" customWidth="1"/>
    <col min="7877" max="8091" width="9.140625" style="166"/>
    <col min="8092" max="8092" width="1" style="166" customWidth="1"/>
    <col min="8093" max="8093" width="2.5703125" style="166" customWidth="1"/>
    <col min="8094" max="8094" width="1" style="166" customWidth="1"/>
    <col min="8095" max="8095" width="20.42578125" style="166" customWidth="1"/>
    <col min="8096" max="8097" width="0.5703125" style="166" customWidth="1"/>
    <col min="8098" max="8098" width="5" style="166" customWidth="1"/>
    <col min="8099" max="8099" width="0.42578125" style="166" customWidth="1"/>
    <col min="8100" max="8100" width="5" style="166" customWidth="1"/>
    <col min="8101" max="8101" width="4.28515625" style="166" customWidth="1"/>
    <col min="8102" max="8102" width="5" style="166" customWidth="1"/>
    <col min="8103" max="8103" width="4.42578125" style="166" customWidth="1"/>
    <col min="8104" max="8105" width="5" style="166" customWidth="1"/>
    <col min="8106" max="8106" width="5.28515625" style="166" customWidth="1"/>
    <col min="8107" max="8107" width="4.85546875" style="166" customWidth="1"/>
    <col min="8108" max="8108" width="5" style="166" customWidth="1"/>
    <col min="8109" max="8109" width="5.28515625" style="166" customWidth="1"/>
    <col min="8110" max="8110" width="4.140625" style="166" customWidth="1"/>
    <col min="8111" max="8111" width="5" style="166" customWidth="1"/>
    <col min="8112" max="8113" width="5.42578125" style="166" customWidth="1"/>
    <col min="8114" max="8114" width="2.5703125" style="166" customWidth="1"/>
    <col min="8115" max="8115" width="1" style="166" customWidth="1"/>
    <col min="8116" max="8117" width="7.5703125" style="166" customWidth="1"/>
    <col min="8118" max="8118" width="1.85546875" style="166" customWidth="1"/>
    <col min="8119" max="8132" width="7.5703125" style="166" customWidth="1"/>
    <col min="8133" max="8347" width="9.140625" style="166"/>
    <col min="8348" max="8348" width="1" style="166" customWidth="1"/>
    <col min="8349" max="8349" width="2.5703125" style="166" customWidth="1"/>
    <col min="8350" max="8350" width="1" style="166" customWidth="1"/>
    <col min="8351" max="8351" width="20.42578125" style="166" customWidth="1"/>
    <col min="8352" max="8353" width="0.5703125" style="166" customWidth="1"/>
    <col min="8354" max="8354" width="5" style="166" customWidth="1"/>
    <col min="8355" max="8355" width="0.42578125" style="166" customWidth="1"/>
    <col min="8356" max="8356" width="5" style="166" customWidth="1"/>
    <col min="8357" max="8357" width="4.28515625" style="166" customWidth="1"/>
    <col min="8358" max="8358" width="5" style="166" customWidth="1"/>
    <col min="8359" max="8359" width="4.42578125" style="166" customWidth="1"/>
    <col min="8360" max="8361" width="5" style="166" customWidth="1"/>
    <col min="8362" max="8362" width="5.28515625" style="166" customWidth="1"/>
    <col min="8363" max="8363" width="4.85546875" style="166" customWidth="1"/>
    <col min="8364" max="8364" width="5" style="166" customWidth="1"/>
    <col min="8365" max="8365" width="5.28515625" style="166" customWidth="1"/>
    <col min="8366" max="8366" width="4.140625" style="166" customWidth="1"/>
    <col min="8367" max="8367" width="5" style="166" customWidth="1"/>
    <col min="8368" max="8369" width="5.42578125" style="166" customWidth="1"/>
    <col min="8370" max="8370" width="2.5703125" style="166" customWidth="1"/>
    <col min="8371" max="8371" width="1" style="166" customWidth="1"/>
    <col min="8372" max="8373" width="7.5703125" style="166" customWidth="1"/>
    <col min="8374" max="8374" width="1.85546875" style="166" customWidth="1"/>
    <col min="8375" max="8388" width="7.5703125" style="166" customWidth="1"/>
    <col min="8389" max="8603" width="9.140625" style="166"/>
    <col min="8604" max="8604" width="1" style="166" customWidth="1"/>
    <col min="8605" max="8605" width="2.5703125" style="166" customWidth="1"/>
    <col min="8606" max="8606" width="1" style="166" customWidth="1"/>
    <col min="8607" max="8607" width="20.42578125" style="166" customWidth="1"/>
    <col min="8608" max="8609" width="0.5703125" style="166" customWidth="1"/>
    <col min="8610" max="8610" width="5" style="166" customWidth="1"/>
    <col min="8611" max="8611" width="0.42578125" style="166" customWidth="1"/>
    <col min="8612" max="8612" width="5" style="166" customWidth="1"/>
    <col min="8613" max="8613" width="4.28515625" style="166" customWidth="1"/>
    <col min="8614" max="8614" width="5" style="166" customWidth="1"/>
    <col min="8615" max="8615" width="4.42578125" style="166" customWidth="1"/>
    <col min="8616" max="8617" width="5" style="166" customWidth="1"/>
    <col min="8618" max="8618" width="5.28515625" style="166" customWidth="1"/>
    <col min="8619" max="8619" width="4.85546875" style="166" customWidth="1"/>
    <col min="8620" max="8620" width="5" style="166" customWidth="1"/>
    <col min="8621" max="8621" width="5.28515625" style="166" customWidth="1"/>
    <col min="8622" max="8622" width="4.140625" style="166" customWidth="1"/>
    <col min="8623" max="8623" width="5" style="166" customWidth="1"/>
    <col min="8624" max="8625" width="5.42578125" style="166" customWidth="1"/>
    <col min="8626" max="8626" width="2.5703125" style="166" customWidth="1"/>
    <col min="8627" max="8627" width="1" style="166" customWidth="1"/>
    <col min="8628" max="8629" width="7.5703125" style="166" customWidth="1"/>
    <col min="8630" max="8630" width="1.85546875" style="166" customWidth="1"/>
    <col min="8631" max="8644" width="7.5703125" style="166" customWidth="1"/>
    <col min="8645" max="8859" width="9.140625" style="166"/>
    <col min="8860" max="8860" width="1" style="166" customWidth="1"/>
    <col min="8861" max="8861" width="2.5703125" style="166" customWidth="1"/>
    <col min="8862" max="8862" width="1" style="166" customWidth="1"/>
    <col min="8863" max="8863" width="20.42578125" style="166" customWidth="1"/>
    <col min="8864" max="8865" width="0.5703125" style="166" customWidth="1"/>
    <col min="8866" max="8866" width="5" style="166" customWidth="1"/>
    <col min="8867" max="8867" width="0.42578125" style="166" customWidth="1"/>
    <col min="8868" max="8868" width="5" style="166" customWidth="1"/>
    <col min="8869" max="8869" width="4.28515625" style="166" customWidth="1"/>
    <col min="8870" max="8870" width="5" style="166" customWidth="1"/>
    <col min="8871" max="8871" width="4.42578125" style="166" customWidth="1"/>
    <col min="8872" max="8873" width="5" style="166" customWidth="1"/>
    <col min="8874" max="8874" width="5.28515625" style="166" customWidth="1"/>
    <col min="8875" max="8875" width="4.85546875" style="166" customWidth="1"/>
    <col min="8876" max="8876" width="5" style="166" customWidth="1"/>
    <col min="8877" max="8877" width="5.28515625" style="166" customWidth="1"/>
    <col min="8878" max="8878" width="4.140625" style="166" customWidth="1"/>
    <col min="8879" max="8879" width="5" style="166" customWidth="1"/>
    <col min="8880" max="8881" width="5.42578125" style="166" customWidth="1"/>
    <col min="8882" max="8882" width="2.5703125" style="166" customWidth="1"/>
    <col min="8883" max="8883" width="1" style="166" customWidth="1"/>
    <col min="8884" max="8885" width="7.5703125" style="166" customWidth="1"/>
    <col min="8886" max="8886" width="1.85546875" style="166" customWidth="1"/>
    <col min="8887" max="8900" width="7.5703125" style="166" customWidth="1"/>
    <col min="8901" max="9115" width="9.140625" style="166"/>
    <col min="9116" max="9116" width="1" style="166" customWidth="1"/>
    <col min="9117" max="9117" width="2.5703125" style="166" customWidth="1"/>
    <col min="9118" max="9118" width="1" style="166" customWidth="1"/>
    <col min="9119" max="9119" width="20.42578125" style="166" customWidth="1"/>
    <col min="9120" max="9121" width="0.5703125" style="166" customWidth="1"/>
    <col min="9122" max="9122" width="5" style="166" customWidth="1"/>
    <col min="9123" max="9123" width="0.42578125" style="166" customWidth="1"/>
    <col min="9124" max="9124" width="5" style="166" customWidth="1"/>
    <col min="9125" max="9125" width="4.28515625" style="166" customWidth="1"/>
    <col min="9126" max="9126" width="5" style="166" customWidth="1"/>
    <col min="9127" max="9127" width="4.42578125" style="166" customWidth="1"/>
    <col min="9128" max="9129" width="5" style="166" customWidth="1"/>
    <col min="9130" max="9130" width="5.28515625" style="166" customWidth="1"/>
    <col min="9131" max="9131" width="4.85546875" style="166" customWidth="1"/>
    <col min="9132" max="9132" width="5" style="166" customWidth="1"/>
    <col min="9133" max="9133" width="5.28515625" style="166" customWidth="1"/>
    <col min="9134" max="9134" width="4.140625" style="166" customWidth="1"/>
    <col min="9135" max="9135" width="5" style="166" customWidth="1"/>
    <col min="9136" max="9137" width="5.42578125" style="166" customWidth="1"/>
    <col min="9138" max="9138" width="2.5703125" style="166" customWidth="1"/>
    <col min="9139" max="9139" width="1" style="166" customWidth="1"/>
    <col min="9140" max="9141" width="7.5703125" style="166" customWidth="1"/>
    <col min="9142" max="9142" width="1.85546875" style="166" customWidth="1"/>
    <col min="9143" max="9156" width="7.5703125" style="166" customWidth="1"/>
    <col min="9157" max="9371" width="9.140625" style="166"/>
    <col min="9372" max="9372" width="1" style="166" customWidth="1"/>
    <col min="9373" max="9373" width="2.5703125" style="166" customWidth="1"/>
    <col min="9374" max="9374" width="1" style="166" customWidth="1"/>
    <col min="9375" max="9375" width="20.42578125" style="166" customWidth="1"/>
    <col min="9376" max="9377" width="0.5703125" style="166" customWidth="1"/>
    <col min="9378" max="9378" width="5" style="166" customWidth="1"/>
    <col min="9379" max="9379" width="0.42578125" style="166" customWidth="1"/>
    <col min="9380" max="9380" width="5" style="166" customWidth="1"/>
    <col min="9381" max="9381" width="4.28515625" style="166" customWidth="1"/>
    <col min="9382" max="9382" width="5" style="166" customWidth="1"/>
    <col min="9383" max="9383" width="4.42578125" style="166" customWidth="1"/>
    <col min="9384" max="9385" width="5" style="166" customWidth="1"/>
    <col min="9386" max="9386" width="5.28515625" style="166" customWidth="1"/>
    <col min="9387" max="9387" width="4.85546875" style="166" customWidth="1"/>
    <col min="9388" max="9388" width="5" style="166" customWidth="1"/>
    <col min="9389" max="9389" width="5.28515625" style="166" customWidth="1"/>
    <col min="9390" max="9390" width="4.140625" style="166" customWidth="1"/>
    <col min="9391" max="9391" width="5" style="166" customWidth="1"/>
    <col min="9392" max="9393" width="5.42578125" style="166" customWidth="1"/>
    <col min="9394" max="9394" width="2.5703125" style="166" customWidth="1"/>
    <col min="9395" max="9395" width="1" style="166" customWidth="1"/>
    <col min="9396" max="9397" width="7.5703125" style="166" customWidth="1"/>
    <col min="9398" max="9398" width="1.85546875" style="166" customWidth="1"/>
    <col min="9399" max="9412" width="7.5703125" style="166" customWidth="1"/>
    <col min="9413" max="9627" width="9.140625" style="166"/>
    <col min="9628" max="9628" width="1" style="166" customWidth="1"/>
    <col min="9629" max="9629" width="2.5703125" style="166" customWidth="1"/>
    <col min="9630" max="9630" width="1" style="166" customWidth="1"/>
    <col min="9631" max="9631" width="20.42578125" style="166" customWidth="1"/>
    <col min="9632" max="9633" width="0.5703125" style="166" customWidth="1"/>
    <col min="9634" max="9634" width="5" style="166" customWidth="1"/>
    <col min="9635" max="9635" width="0.42578125" style="166" customWidth="1"/>
    <col min="9636" max="9636" width="5" style="166" customWidth="1"/>
    <col min="9637" max="9637" width="4.28515625" style="166" customWidth="1"/>
    <col min="9638" max="9638" width="5" style="166" customWidth="1"/>
    <col min="9639" max="9639" width="4.42578125" style="166" customWidth="1"/>
    <col min="9640" max="9641" width="5" style="166" customWidth="1"/>
    <col min="9642" max="9642" width="5.28515625" style="166" customWidth="1"/>
    <col min="9643" max="9643" width="4.85546875" style="166" customWidth="1"/>
    <col min="9644" max="9644" width="5" style="166" customWidth="1"/>
    <col min="9645" max="9645" width="5.28515625" style="166" customWidth="1"/>
    <col min="9646" max="9646" width="4.140625" style="166" customWidth="1"/>
    <col min="9647" max="9647" width="5" style="166" customWidth="1"/>
    <col min="9648" max="9649" width="5.42578125" style="166" customWidth="1"/>
    <col min="9650" max="9650" width="2.5703125" style="166" customWidth="1"/>
    <col min="9651" max="9651" width="1" style="166" customWidth="1"/>
    <col min="9652" max="9653" width="7.5703125" style="166" customWidth="1"/>
    <col min="9654" max="9654" width="1.85546875" style="166" customWidth="1"/>
    <col min="9655" max="9668" width="7.5703125" style="166" customWidth="1"/>
    <col min="9669" max="9883" width="9.140625" style="166"/>
    <col min="9884" max="9884" width="1" style="166" customWidth="1"/>
    <col min="9885" max="9885" width="2.5703125" style="166" customWidth="1"/>
    <col min="9886" max="9886" width="1" style="166" customWidth="1"/>
    <col min="9887" max="9887" width="20.42578125" style="166" customWidth="1"/>
    <col min="9888" max="9889" width="0.5703125" style="166" customWidth="1"/>
    <col min="9890" max="9890" width="5" style="166" customWidth="1"/>
    <col min="9891" max="9891" width="0.42578125" style="166" customWidth="1"/>
    <col min="9892" max="9892" width="5" style="166" customWidth="1"/>
    <col min="9893" max="9893" width="4.28515625" style="166" customWidth="1"/>
    <col min="9894" max="9894" width="5" style="166" customWidth="1"/>
    <col min="9895" max="9895" width="4.42578125" style="166" customWidth="1"/>
    <col min="9896" max="9897" width="5" style="166" customWidth="1"/>
    <col min="9898" max="9898" width="5.28515625" style="166" customWidth="1"/>
    <col min="9899" max="9899" width="4.85546875" style="166" customWidth="1"/>
    <col min="9900" max="9900" width="5" style="166" customWidth="1"/>
    <col min="9901" max="9901" width="5.28515625" style="166" customWidth="1"/>
    <col min="9902" max="9902" width="4.140625" style="166" customWidth="1"/>
    <col min="9903" max="9903" width="5" style="166" customWidth="1"/>
    <col min="9904" max="9905" width="5.42578125" style="166" customWidth="1"/>
    <col min="9906" max="9906" width="2.5703125" style="166" customWidth="1"/>
    <col min="9907" max="9907" width="1" style="166" customWidth="1"/>
    <col min="9908" max="9909" width="7.5703125" style="166" customWidth="1"/>
    <col min="9910" max="9910" width="1.85546875" style="166" customWidth="1"/>
    <col min="9911" max="9924" width="7.5703125" style="166" customWidth="1"/>
    <col min="9925" max="10139" width="9.140625" style="166"/>
    <col min="10140" max="10140" width="1" style="166" customWidth="1"/>
    <col min="10141" max="10141" width="2.5703125" style="166" customWidth="1"/>
    <col min="10142" max="10142" width="1" style="166" customWidth="1"/>
    <col min="10143" max="10143" width="20.42578125" style="166" customWidth="1"/>
    <col min="10144" max="10145" width="0.5703125" style="166" customWidth="1"/>
    <col min="10146" max="10146" width="5" style="166" customWidth="1"/>
    <col min="10147" max="10147" width="0.42578125" style="166" customWidth="1"/>
    <col min="10148" max="10148" width="5" style="166" customWidth="1"/>
    <col min="10149" max="10149" width="4.28515625" style="166" customWidth="1"/>
    <col min="10150" max="10150" width="5" style="166" customWidth="1"/>
    <col min="10151" max="10151" width="4.42578125" style="166" customWidth="1"/>
    <col min="10152" max="10153" width="5" style="166" customWidth="1"/>
    <col min="10154" max="10154" width="5.28515625" style="166" customWidth="1"/>
    <col min="10155" max="10155" width="4.85546875" style="166" customWidth="1"/>
    <col min="10156" max="10156" width="5" style="166" customWidth="1"/>
    <col min="10157" max="10157" width="5.28515625" style="166" customWidth="1"/>
    <col min="10158" max="10158" width="4.140625" style="166" customWidth="1"/>
    <col min="10159" max="10159" width="5" style="166" customWidth="1"/>
    <col min="10160" max="10161" width="5.42578125" style="166" customWidth="1"/>
    <col min="10162" max="10162" width="2.5703125" style="166" customWidth="1"/>
    <col min="10163" max="10163" width="1" style="166" customWidth="1"/>
    <col min="10164" max="10165" width="7.5703125" style="166" customWidth="1"/>
    <col min="10166" max="10166" width="1.85546875" style="166" customWidth="1"/>
    <col min="10167" max="10180" width="7.5703125" style="166" customWidth="1"/>
    <col min="10181" max="10395" width="9.140625" style="166"/>
    <col min="10396" max="10396" width="1" style="166" customWidth="1"/>
    <col min="10397" max="10397" width="2.5703125" style="166" customWidth="1"/>
    <col min="10398" max="10398" width="1" style="166" customWidth="1"/>
    <col min="10399" max="10399" width="20.42578125" style="166" customWidth="1"/>
    <col min="10400" max="10401" width="0.5703125" style="166" customWidth="1"/>
    <col min="10402" max="10402" width="5" style="166" customWidth="1"/>
    <col min="10403" max="10403" width="0.42578125" style="166" customWidth="1"/>
    <col min="10404" max="10404" width="5" style="166" customWidth="1"/>
    <col min="10405" max="10405" width="4.28515625" style="166" customWidth="1"/>
    <col min="10406" max="10406" width="5" style="166" customWidth="1"/>
    <col min="10407" max="10407" width="4.42578125" style="166" customWidth="1"/>
    <col min="10408" max="10409" width="5" style="166" customWidth="1"/>
    <col min="10410" max="10410" width="5.28515625" style="166" customWidth="1"/>
    <col min="10411" max="10411" width="4.85546875" style="166" customWidth="1"/>
    <col min="10412" max="10412" width="5" style="166" customWidth="1"/>
    <col min="10413" max="10413" width="5.28515625" style="166" customWidth="1"/>
    <col min="10414" max="10414" width="4.140625" style="166" customWidth="1"/>
    <col min="10415" max="10415" width="5" style="166" customWidth="1"/>
    <col min="10416" max="10417" width="5.42578125" style="166" customWidth="1"/>
    <col min="10418" max="10418" width="2.5703125" style="166" customWidth="1"/>
    <col min="10419" max="10419" width="1" style="166" customWidth="1"/>
    <col min="10420" max="10421" width="7.5703125" style="166" customWidth="1"/>
    <col min="10422" max="10422" width="1.85546875" style="166" customWidth="1"/>
    <col min="10423" max="10436" width="7.5703125" style="166" customWidth="1"/>
    <col min="10437" max="10651" width="9.140625" style="166"/>
    <col min="10652" max="10652" width="1" style="166" customWidth="1"/>
    <col min="10653" max="10653" width="2.5703125" style="166" customWidth="1"/>
    <col min="10654" max="10654" width="1" style="166" customWidth="1"/>
    <col min="10655" max="10655" width="20.42578125" style="166" customWidth="1"/>
    <col min="10656" max="10657" width="0.5703125" style="166" customWidth="1"/>
    <col min="10658" max="10658" width="5" style="166" customWidth="1"/>
    <col min="10659" max="10659" width="0.42578125" style="166" customWidth="1"/>
    <col min="10660" max="10660" width="5" style="166" customWidth="1"/>
    <col min="10661" max="10661" width="4.28515625" style="166" customWidth="1"/>
    <col min="10662" max="10662" width="5" style="166" customWidth="1"/>
    <col min="10663" max="10663" width="4.42578125" style="166" customWidth="1"/>
    <col min="10664" max="10665" width="5" style="166" customWidth="1"/>
    <col min="10666" max="10666" width="5.28515625" style="166" customWidth="1"/>
    <col min="10667" max="10667" width="4.85546875" style="166" customWidth="1"/>
    <col min="10668" max="10668" width="5" style="166" customWidth="1"/>
    <col min="10669" max="10669" width="5.28515625" style="166" customWidth="1"/>
    <col min="10670" max="10670" width="4.140625" style="166" customWidth="1"/>
    <col min="10671" max="10671" width="5" style="166" customWidth="1"/>
    <col min="10672" max="10673" width="5.42578125" style="166" customWidth="1"/>
    <col min="10674" max="10674" width="2.5703125" style="166" customWidth="1"/>
    <col min="10675" max="10675" width="1" style="166" customWidth="1"/>
    <col min="10676" max="10677" width="7.5703125" style="166" customWidth="1"/>
    <col min="10678" max="10678" width="1.85546875" style="166" customWidth="1"/>
    <col min="10679" max="10692" width="7.5703125" style="166" customWidth="1"/>
    <col min="10693" max="10907" width="9.140625" style="166"/>
    <col min="10908" max="10908" width="1" style="166" customWidth="1"/>
    <col min="10909" max="10909" width="2.5703125" style="166" customWidth="1"/>
    <col min="10910" max="10910" width="1" style="166" customWidth="1"/>
    <col min="10911" max="10911" width="20.42578125" style="166" customWidth="1"/>
    <col min="10912" max="10913" width="0.5703125" style="166" customWidth="1"/>
    <col min="10914" max="10914" width="5" style="166" customWidth="1"/>
    <col min="10915" max="10915" width="0.42578125" style="166" customWidth="1"/>
    <col min="10916" max="10916" width="5" style="166" customWidth="1"/>
    <col min="10917" max="10917" width="4.28515625" style="166" customWidth="1"/>
    <col min="10918" max="10918" width="5" style="166" customWidth="1"/>
    <col min="10919" max="10919" width="4.42578125" style="166" customWidth="1"/>
    <col min="10920" max="10921" width="5" style="166" customWidth="1"/>
    <col min="10922" max="10922" width="5.28515625" style="166" customWidth="1"/>
    <col min="10923" max="10923" width="4.85546875" style="166" customWidth="1"/>
    <col min="10924" max="10924" width="5" style="166" customWidth="1"/>
    <col min="10925" max="10925" width="5.28515625" style="166" customWidth="1"/>
    <col min="10926" max="10926" width="4.140625" style="166" customWidth="1"/>
    <col min="10927" max="10927" width="5" style="166" customWidth="1"/>
    <col min="10928" max="10929" width="5.42578125" style="166" customWidth="1"/>
    <col min="10930" max="10930" width="2.5703125" style="166" customWidth="1"/>
    <col min="10931" max="10931" width="1" style="166" customWidth="1"/>
    <col min="10932" max="10933" width="7.5703125" style="166" customWidth="1"/>
    <col min="10934" max="10934" width="1.85546875" style="166" customWidth="1"/>
    <col min="10935" max="10948" width="7.5703125" style="166" customWidth="1"/>
    <col min="10949" max="11163" width="9.140625" style="166"/>
    <col min="11164" max="11164" width="1" style="166" customWidth="1"/>
    <col min="11165" max="11165" width="2.5703125" style="166" customWidth="1"/>
    <col min="11166" max="11166" width="1" style="166" customWidth="1"/>
    <col min="11167" max="11167" width="20.42578125" style="166" customWidth="1"/>
    <col min="11168" max="11169" width="0.5703125" style="166" customWidth="1"/>
    <col min="11170" max="11170" width="5" style="166" customWidth="1"/>
    <col min="11171" max="11171" width="0.42578125" style="166" customWidth="1"/>
    <col min="11172" max="11172" width="5" style="166" customWidth="1"/>
    <col min="11173" max="11173" width="4.28515625" style="166" customWidth="1"/>
    <col min="11174" max="11174" width="5" style="166" customWidth="1"/>
    <col min="11175" max="11175" width="4.42578125" style="166" customWidth="1"/>
    <col min="11176" max="11177" width="5" style="166" customWidth="1"/>
    <col min="11178" max="11178" width="5.28515625" style="166" customWidth="1"/>
    <col min="11179" max="11179" width="4.85546875" style="166" customWidth="1"/>
    <col min="11180" max="11180" width="5" style="166" customWidth="1"/>
    <col min="11181" max="11181" width="5.28515625" style="166" customWidth="1"/>
    <col min="11182" max="11182" width="4.140625" style="166" customWidth="1"/>
    <col min="11183" max="11183" width="5" style="166" customWidth="1"/>
    <col min="11184" max="11185" width="5.42578125" style="166" customWidth="1"/>
    <col min="11186" max="11186" width="2.5703125" style="166" customWidth="1"/>
    <col min="11187" max="11187" width="1" style="166" customWidth="1"/>
    <col min="11188" max="11189" width="7.5703125" style="166" customWidth="1"/>
    <col min="11190" max="11190" width="1.85546875" style="166" customWidth="1"/>
    <col min="11191" max="11204" width="7.5703125" style="166" customWidth="1"/>
    <col min="11205" max="11419" width="9.140625" style="166"/>
    <col min="11420" max="11420" width="1" style="166" customWidth="1"/>
    <col min="11421" max="11421" width="2.5703125" style="166" customWidth="1"/>
    <col min="11422" max="11422" width="1" style="166" customWidth="1"/>
    <col min="11423" max="11423" width="20.42578125" style="166" customWidth="1"/>
    <col min="11424" max="11425" width="0.5703125" style="166" customWidth="1"/>
    <col min="11426" max="11426" width="5" style="166" customWidth="1"/>
    <col min="11427" max="11427" width="0.42578125" style="166" customWidth="1"/>
    <col min="11428" max="11428" width="5" style="166" customWidth="1"/>
    <col min="11429" max="11429" width="4.28515625" style="166" customWidth="1"/>
    <col min="11430" max="11430" width="5" style="166" customWidth="1"/>
    <col min="11431" max="11431" width="4.42578125" style="166" customWidth="1"/>
    <col min="11432" max="11433" width="5" style="166" customWidth="1"/>
    <col min="11434" max="11434" width="5.28515625" style="166" customWidth="1"/>
    <col min="11435" max="11435" width="4.85546875" style="166" customWidth="1"/>
    <col min="11436" max="11436" width="5" style="166" customWidth="1"/>
    <col min="11437" max="11437" width="5.28515625" style="166" customWidth="1"/>
    <col min="11438" max="11438" width="4.140625" style="166" customWidth="1"/>
    <col min="11439" max="11439" width="5" style="166" customWidth="1"/>
    <col min="11440" max="11441" width="5.42578125" style="166" customWidth="1"/>
    <col min="11442" max="11442" width="2.5703125" style="166" customWidth="1"/>
    <col min="11443" max="11443" width="1" style="166" customWidth="1"/>
    <col min="11444" max="11445" width="7.5703125" style="166" customWidth="1"/>
    <col min="11446" max="11446" width="1.85546875" style="166" customWidth="1"/>
    <col min="11447" max="11460" width="7.5703125" style="166" customWidth="1"/>
    <col min="11461" max="11675" width="9.140625" style="166"/>
    <col min="11676" max="11676" width="1" style="166" customWidth="1"/>
    <col min="11677" max="11677" width="2.5703125" style="166" customWidth="1"/>
    <col min="11678" max="11678" width="1" style="166" customWidth="1"/>
    <col min="11679" max="11679" width="20.42578125" style="166" customWidth="1"/>
    <col min="11680" max="11681" width="0.5703125" style="166" customWidth="1"/>
    <col min="11682" max="11682" width="5" style="166" customWidth="1"/>
    <col min="11683" max="11683" width="0.42578125" style="166" customWidth="1"/>
    <col min="11684" max="11684" width="5" style="166" customWidth="1"/>
    <col min="11685" max="11685" width="4.28515625" style="166" customWidth="1"/>
    <col min="11686" max="11686" width="5" style="166" customWidth="1"/>
    <col min="11687" max="11687" width="4.42578125" style="166" customWidth="1"/>
    <col min="11688" max="11689" width="5" style="166" customWidth="1"/>
    <col min="11690" max="11690" width="5.28515625" style="166" customWidth="1"/>
    <col min="11691" max="11691" width="4.85546875" style="166" customWidth="1"/>
    <col min="11692" max="11692" width="5" style="166" customWidth="1"/>
    <col min="11693" max="11693" width="5.28515625" style="166" customWidth="1"/>
    <col min="11694" max="11694" width="4.140625" style="166" customWidth="1"/>
    <col min="11695" max="11695" width="5" style="166" customWidth="1"/>
    <col min="11696" max="11697" width="5.42578125" style="166" customWidth="1"/>
    <col min="11698" max="11698" width="2.5703125" style="166" customWidth="1"/>
    <col min="11699" max="11699" width="1" style="166" customWidth="1"/>
    <col min="11700" max="11701" width="7.5703125" style="166" customWidth="1"/>
    <col min="11702" max="11702" width="1.85546875" style="166" customWidth="1"/>
    <col min="11703" max="11716" width="7.5703125" style="166" customWidth="1"/>
    <col min="11717" max="11931" width="9.140625" style="166"/>
    <col min="11932" max="11932" width="1" style="166" customWidth="1"/>
    <col min="11933" max="11933" width="2.5703125" style="166" customWidth="1"/>
    <col min="11934" max="11934" width="1" style="166" customWidth="1"/>
    <col min="11935" max="11935" width="20.42578125" style="166" customWidth="1"/>
    <col min="11936" max="11937" width="0.5703125" style="166" customWidth="1"/>
    <col min="11938" max="11938" width="5" style="166" customWidth="1"/>
    <col min="11939" max="11939" width="0.42578125" style="166" customWidth="1"/>
    <col min="11940" max="11940" width="5" style="166" customWidth="1"/>
    <col min="11941" max="11941" width="4.28515625" style="166" customWidth="1"/>
    <col min="11942" max="11942" width="5" style="166" customWidth="1"/>
    <col min="11943" max="11943" width="4.42578125" style="166" customWidth="1"/>
    <col min="11944" max="11945" width="5" style="166" customWidth="1"/>
    <col min="11946" max="11946" width="5.28515625" style="166" customWidth="1"/>
    <col min="11947" max="11947" width="4.85546875" style="166" customWidth="1"/>
    <col min="11948" max="11948" width="5" style="166" customWidth="1"/>
    <col min="11949" max="11949" width="5.28515625" style="166" customWidth="1"/>
    <col min="11950" max="11950" width="4.140625" style="166" customWidth="1"/>
    <col min="11951" max="11951" width="5" style="166" customWidth="1"/>
    <col min="11952" max="11953" width="5.42578125" style="166" customWidth="1"/>
    <col min="11954" max="11954" width="2.5703125" style="166" customWidth="1"/>
    <col min="11955" max="11955" width="1" style="166" customWidth="1"/>
    <col min="11956" max="11957" width="7.5703125" style="166" customWidth="1"/>
    <col min="11958" max="11958" width="1.85546875" style="166" customWidth="1"/>
    <col min="11959" max="11972" width="7.5703125" style="166" customWidth="1"/>
    <col min="11973" max="12187" width="9.140625" style="166"/>
    <col min="12188" max="12188" width="1" style="166" customWidth="1"/>
    <col min="12189" max="12189" width="2.5703125" style="166" customWidth="1"/>
    <col min="12190" max="12190" width="1" style="166" customWidth="1"/>
    <col min="12191" max="12191" width="20.42578125" style="166" customWidth="1"/>
    <col min="12192" max="12193" width="0.5703125" style="166" customWidth="1"/>
    <col min="12194" max="12194" width="5" style="166" customWidth="1"/>
    <col min="12195" max="12195" width="0.42578125" style="166" customWidth="1"/>
    <col min="12196" max="12196" width="5" style="166" customWidth="1"/>
    <col min="12197" max="12197" width="4.28515625" style="166" customWidth="1"/>
    <col min="12198" max="12198" width="5" style="166" customWidth="1"/>
    <col min="12199" max="12199" width="4.42578125" style="166" customWidth="1"/>
    <col min="12200" max="12201" width="5" style="166" customWidth="1"/>
    <col min="12202" max="12202" width="5.28515625" style="166" customWidth="1"/>
    <col min="12203" max="12203" width="4.85546875" style="166" customWidth="1"/>
    <col min="12204" max="12204" width="5" style="166" customWidth="1"/>
    <col min="12205" max="12205" width="5.28515625" style="166" customWidth="1"/>
    <col min="12206" max="12206" width="4.140625" style="166" customWidth="1"/>
    <col min="12207" max="12207" width="5" style="166" customWidth="1"/>
    <col min="12208" max="12209" width="5.42578125" style="166" customWidth="1"/>
    <col min="12210" max="12210" width="2.5703125" style="166" customWidth="1"/>
    <col min="12211" max="12211" width="1" style="166" customWidth="1"/>
    <col min="12212" max="12213" width="7.5703125" style="166" customWidth="1"/>
    <col min="12214" max="12214" width="1.85546875" style="166" customWidth="1"/>
    <col min="12215" max="12228" width="7.5703125" style="166" customWidth="1"/>
    <col min="12229" max="12443" width="9.140625" style="166"/>
    <col min="12444" max="12444" width="1" style="166" customWidth="1"/>
    <col min="12445" max="12445" width="2.5703125" style="166" customWidth="1"/>
    <col min="12446" max="12446" width="1" style="166" customWidth="1"/>
    <col min="12447" max="12447" width="20.42578125" style="166" customWidth="1"/>
    <col min="12448" max="12449" width="0.5703125" style="166" customWidth="1"/>
    <col min="12450" max="12450" width="5" style="166" customWidth="1"/>
    <col min="12451" max="12451" width="0.42578125" style="166" customWidth="1"/>
    <col min="12452" max="12452" width="5" style="166" customWidth="1"/>
    <col min="12453" max="12453" width="4.28515625" style="166" customWidth="1"/>
    <col min="12454" max="12454" width="5" style="166" customWidth="1"/>
    <col min="12455" max="12455" width="4.42578125" style="166" customWidth="1"/>
    <col min="12456" max="12457" width="5" style="166" customWidth="1"/>
    <col min="12458" max="12458" width="5.28515625" style="166" customWidth="1"/>
    <col min="12459" max="12459" width="4.85546875" style="166" customWidth="1"/>
    <col min="12460" max="12460" width="5" style="166" customWidth="1"/>
    <col min="12461" max="12461" width="5.28515625" style="166" customWidth="1"/>
    <col min="12462" max="12462" width="4.140625" style="166" customWidth="1"/>
    <col min="12463" max="12463" width="5" style="166" customWidth="1"/>
    <col min="12464" max="12465" width="5.42578125" style="166" customWidth="1"/>
    <col min="12466" max="12466" width="2.5703125" style="166" customWidth="1"/>
    <col min="12467" max="12467" width="1" style="166" customWidth="1"/>
    <col min="12468" max="12469" width="7.5703125" style="166" customWidth="1"/>
    <col min="12470" max="12470" width="1.85546875" style="166" customWidth="1"/>
    <col min="12471" max="12484" width="7.5703125" style="166" customWidth="1"/>
    <col min="12485" max="12699" width="9.140625" style="166"/>
    <col min="12700" max="12700" width="1" style="166" customWidth="1"/>
    <col min="12701" max="12701" width="2.5703125" style="166" customWidth="1"/>
    <col min="12702" max="12702" width="1" style="166" customWidth="1"/>
    <col min="12703" max="12703" width="20.42578125" style="166" customWidth="1"/>
    <col min="12704" max="12705" width="0.5703125" style="166" customWidth="1"/>
    <col min="12706" max="12706" width="5" style="166" customWidth="1"/>
    <col min="12707" max="12707" width="0.42578125" style="166" customWidth="1"/>
    <col min="12708" max="12708" width="5" style="166" customWidth="1"/>
    <col min="12709" max="12709" width="4.28515625" style="166" customWidth="1"/>
    <col min="12710" max="12710" width="5" style="166" customWidth="1"/>
    <col min="12711" max="12711" width="4.42578125" style="166" customWidth="1"/>
    <col min="12712" max="12713" width="5" style="166" customWidth="1"/>
    <col min="12714" max="12714" width="5.28515625" style="166" customWidth="1"/>
    <col min="12715" max="12715" width="4.85546875" style="166" customWidth="1"/>
    <col min="12716" max="12716" width="5" style="166" customWidth="1"/>
    <col min="12717" max="12717" width="5.28515625" style="166" customWidth="1"/>
    <col min="12718" max="12718" width="4.140625" style="166" customWidth="1"/>
    <col min="12719" max="12719" width="5" style="166" customWidth="1"/>
    <col min="12720" max="12721" width="5.42578125" style="166" customWidth="1"/>
    <col min="12722" max="12722" width="2.5703125" style="166" customWidth="1"/>
    <col min="12723" max="12723" width="1" style="166" customWidth="1"/>
    <col min="12724" max="12725" width="7.5703125" style="166" customWidth="1"/>
    <col min="12726" max="12726" width="1.85546875" style="166" customWidth="1"/>
    <col min="12727" max="12740" width="7.5703125" style="166" customWidth="1"/>
    <col min="12741" max="12955" width="9.140625" style="166"/>
    <col min="12956" max="12956" width="1" style="166" customWidth="1"/>
    <col min="12957" max="12957" width="2.5703125" style="166" customWidth="1"/>
    <col min="12958" max="12958" width="1" style="166" customWidth="1"/>
    <col min="12959" max="12959" width="20.42578125" style="166" customWidth="1"/>
    <col min="12960" max="12961" width="0.5703125" style="166" customWidth="1"/>
    <col min="12962" max="12962" width="5" style="166" customWidth="1"/>
    <col min="12963" max="12963" width="0.42578125" style="166" customWidth="1"/>
    <col min="12964" max="12964" width="5" style="166" customWidth="1"/>
    <col min="12965" max="12965" width="4.28515625" style="166" customWidth="1"/>
    <col min="12966" max="12966" width="5" style="166" customWidth="1"/>
    <col min="12967" max="12967" width="4.42578125" style="166" customWidth="1"/>
    <col min="12968" max="12969" width="5" style="166" customWidth="1"/>
    <col min="12970" max="12970" width="5.28515625" style="166" customWidth="1"/>
    <col min="12971" max="12971" width="4.85546875" style="166" customWidth="1"/>
    <col min="12972" max="12972" width="5" style="166" customWidth="1"/>
    <col min="12973" max="12973" width="5.28515625" style="166" customWidth="1"/>
    <col min="12974" max="12974" width="4.140625" style="166" customWidth="1"/>
    <col min="12975" max="12975" width="5" style="166" customWidth="1"/>
    <col min="12976" max="12977" width="5.42578125" style="166" customWidth="1"/>
    <col min="12978" max="12978" width="2.5703125" style="166" customWidth="1"/>
    <col min="12979" max="12979" width="1" style="166" customWidth="1"/>
    <col min="12980" max="12981" width="7.5703125" style="166" customWidth="1"/>
    <col min="12982" max="12982" width="1.85546875" style="166" customWidth="1"/>
    <col min="12983" max="12996" width="7.5703125" style="166" customWidth="1"/>
    <col min="12997" max="13211" width="9.140625" style="166"/>
    <col min="13212" max="13212" width="1" style="166" customWidth="1"/>
    <col min="13213" max="13213" width="2.5703125" style="166" customWidth="1"/>
    <col min="13214" max="13214" width="1" style="166" customWidth="1"/>
    <col min="13215" max="13215" width="20.42578125" style="166" customWidth="1"/>
    <col min="13216" max="13217" width="0.5703125" style="166" customWidth="1"/>
    <col min="13218" max="13218" width="5" style="166" customWidth="1"/>
    <col min="13219" max="13219" width="0.42578125" style="166" customWidth="1"/>
    <col min="13220" max="13220" width="5" style="166" customWidth="1"/>
    <col min="13221" max="13221" width="4.28515625" style="166" customWidth="1"/>
    <col min="13222" max="13222" width="5" style="166" customWidth="1"/>
    <col min="13223" max="13223" width="4.42578125" style="166" customWidth="1"/>
    <col min="13224" max="13225" width="5" style="166" customWidth="1"/>
    <col min="13226" max="13226" width="5.28515625" style="166" customWidth="1"/>
    <col min="13227" max="13227" width="4.85546875" style="166" customWidth="1"/>
    <col min="13228" max="13228" width="5" style="166" customWidth="1"/>
    <col min="13229" max="13229" width="5.28515625" style="166" customWidth="1"/>
    <col min="13230" max="13230" width="4.140625" style="166" customWidth="1"/>
    <col min="13231" max="13231" width="5" style="166" customWidth="1"/>
    <col min="13232" max="13233" width="5.42578125" style="166" customWidth="1"/>
    <col min="13234" max="13234" width="2.5703125" style="166" customWidth="1"/>
    <col min="13235" max="13235" width="1" style="166" customWidth="1"/>
    <col min="13236" max="13237" width="7.5703125" style="166" customWidth="1"/>
    <col min="13238" max="13238" width="1.85546875" style="166" customWidth="1"/>
    <col min="13239" max="13252" width="7.5703125" style="166" customWidth="1"/>
    <col min="13253" max="13467" width="9.140625" style="166"/>
    <col min="13468" max="13468" width="1" style="166" customWidth="1"/>
    <col min="13469" max="13469" width="2.5703125" style="166" customWidth="1"/>
    <col min="13470" max="13470" width="1" style="166" customWidth="1"/>
    <col min="13471" max="13471" width="20.42578125" style="166" customWidth="1"/>
    <col min="13472" max="13473" width="0.5703125" style="166" customWidth="1"/>
    <col min="13474" max="13474" width="5" style="166" customWidth="1"/>
    <col min="13475" max="13475" width="0.42578125" style="166" customWidth="1"/>
    <col min="13476" max="13476" width="5" style="166" customWidth="1"/>
    <col min="13477" max="13477" width="4.28515625" style="166" customWidth="1"/>
    <col min="13478" max="13478" width="5" style="166" customWidth="1"/>
    <col min="13479" max="13479" width="4.42578125" style="166" customWidth="1"/>
    <col min="13480" max="13481" width="5" style="166" customWidth="1"/>
    <col min="13482" max="13482" width="5.28515625" style="166" customWidth="1"/>
    <col min="13483" max="13483" width="4.85546875" style="166" customWidth="1"/>
    <col min="13484" max="13484" width="5" style="166" customWidth="1"/>
    <col min="13485" max="13485" width="5.28515625" style="166" customWidth="1"/>
    <col min="13486" max="13486" width="4.140625" style="166" customWidth="1"/>
    <col min="13487" max="13487" width="5" style="166" customWidth="1"/>
    <col min="13488" max="13489" width="5.42578125" style="166" customWidth="1"/>
    <col min="13490" max="13490" width="2.5703125" style="166" customWidth="1"/>
    <col min="13491" max="13491" width="1" style="166" customWidth="1"/>
    <col min="13492" max="13493" width="7.5703125" style="166" customWidth="1"/>
    <col min="13494" max="13494" width="1.85546875" style="166" customWidth="1"/>
    <col min="13495" max="13508" width="7.5703125" style="166" customWidth="1"/>
    <col min="13509" max="13723" width="9.140625" style="166"/>
    <col min="13724" max="13724" width="1" style="166" customWidth="1"/>
    <col min="13725" max="13725" width="2.5703125" style="166" customWidth="1"/>
    <col min="13726" max="13726" width="1" style="166" customWidth="1"/>
    <col min="13727" max="13727" width="20.42578125" style="166" customWidth="1"/>
    <col min="13728" max="13729" width="0.5703125" style="166" customWidth="1"/>
    <col min="13730" max="13730" width="5" style="166" customWidth="1"/>
    <col min="13731" max="13731" width="0.42578125" style="166" customWidth="1"/>
    <col min="13732" max="13732" width="5" style="166" customWidth="1"/>
    <col min="13733" max="13733" width="4.28515625" style="166" customWidth="1"/>
    <col min="13734" max="13734" width="5" style="166" customWidth="1"/>
    <col min="13735" max="13735" width="4.42578125" style="166" customWidth="1"/>
    <col min="13736" max="13737" width="5" style="166" customWidth="1"/>
    <col min="13738" max="13738" width="5.28515625" style="166" customWidth="1"/>
    <col min="13739" max="13739" width="4.85546875" style="166" customWidth="1"/>
    <col min="13740" max="13740" width="5" style="166" customWidth="1"/>
    <col min="13741" max="13741" width="5.28515625" style="166" customWidth="1"/>
    <col min="13742" max="13742" width="4.140625" style="166" customWidth="1"/>
    <col min="13743" max="13743" width="5" style="166" customWidth="1"/>
    <col min="13744" max="13745" width="5.42578125" style="166" customWidth="1"/>
    <col min="13746" max="13746" width="2.5703125" style="166" customWidth="1"/>
    <col min="13747" max="13747" width="1" style="166" customWidth="1"/>
    <col min="13748" max="13749" width="7.5703125" style="166" customWidth="1"/>
    <col min="13750" max="13750" width="1.85546875" style="166" customWidth="1"/>
    <col min="13751" max="13764" width="7.5703125" style="166" customWidth="1"/>
    <col min="13765" max="13979" width="9.140625" style="166"/>
    <col min="13980" max="13980" width="1" style="166" customWidth="1"/>
    <col min="13981" max="13981" width="2.5703125" style="166" customWidth="1"/>
    <col min="13982" max="13982" width="1" style="166" customWidth="1"/>
    <col min="13983" max="13983" width="20.42578125" style="166" customWidth="1"/>
    <col min="13984" max="13985" width="0.5703125" style="166" customWidth="1"/>
    <col min="13986" max="13986" width="5" style="166" customWidth="1"/>
    <col min="13987" max="13987" width="0.42578125" style="166" customWidth="1"/>
    <col min="13988" max="13988" width="5" style="166" customWidth="1"/>
    <col min="13989" max="13989" width="4.28515625" style="166" customWidth="1"/>
    <col min="13990" max="13990" width="5" style="166" customWidth="1"/>
    <col min="13991" max="13991" width="4.42578125" style="166" customWidth="1"/>
    <col min="13992" max="13993" width="5" style="166" customWidth="1"/>
    <col min="13994" max="13994" width="5.28515625" style="166" customWidth="1"/>
    <col min="13995" max="13995" width="4.85546875" style="166" customWidth="1"/>
    <col min="13996" max="13996" width="5" style="166" customWidth="1"/>
    <col min="13997" max="13997" width="5.28515625" style="166" customWidth="1"/>
    <col min="13998" max="13998" width="4.140625" style="166" customWidth="1"/>
    <col min="13999" max="13999" width="5" style="166" customWidth="1"/>
    <col min="14000" max="14001" width="5.42578125" style="166" customWidth="1"/>
    <col min="14002" max="14002" width="2.5703125" style="166" customWidth="1"/>
    <col min="14003" max="14003" width="1" style="166" customWidth="1"/>
    <col min="14004" max="14005" width="7.5703125" style="166" customWidth="1"/>
    <col min="14006" max="14006" width="1.85546875" style="166" customWidth="1"/>
    <col min="14007" max="14020" width="7.5703125" style="166" customWidth="1"/>
    <col min="14021" max="14235" width="9.140625" style="166"/>
    <col min="14236" max="14236" width="1" style="166" customWidth="1"/>
    <col min="14237" max="14237" width="2.5703125" style="166" customWidth="1"/>
    <col min="14238" max="14238" width="1" style="166" customWidth="1"/>
    <col min="14239" max="14239" width="20.42578125" style="166" customWidth="1"/>
    <col min="14240" max="14241" width="0.5703125" style="166" customWidth="1"/>
    <col min="14242" max="14242" width="5" style="166" customWidth="1"/>
    <col min="14243" max="14243" width="0.42578125" style="166" customWidth="1"/>
    <col min="14244" max="14244" width="5" style="166" customWidth="1"/>
    <col min="14245" max="14245" width="4.28515625" style="166" customWidth="1"/>
    <col min="14246" max="14246" width="5" style="166" customWidth="1"/>
    <col min="14247" max="14247" width="4.42578125" style="166" customWidth="1"/>
    <col min="14248" max="14249" width="5" style="166" customWidth="1"/>
    <col min="14250" max="14250" width="5.28515625" style="166" customWidth="1"/>
    <col min="14251" max="14251" width="4.85546875" style="166" customWidth="1"/>
    <col min="14252" max="14252" width="5" style="166" customWidth="1"/>
    <col min="14253" max="14253" width="5.28515625" style="166" customWidth="1"/>
    <col min="14254" max="14254" width="4.140625" style="166" customWidth="1"/>
    <col min="14255" max="14255" width="5" style="166" customWidth="1"/>
    <col min="14256" max="14257" width="5.42578125" style="166" customWidth="1"/>
    <col min="14258" max="14258" width="2.5703125" style="166" customWidth="1"/>
    <col min="14259" max="14259" width="1" style="166" customWidth="1"/>
    <col min="14260" max="14261" width="7.5703125" style="166" customWidth="1"/>
    <col min="14262" max="14262" width="1.85546875" style="166" customWidth="1"/>
    <col min="14263" max="14276" width="7.5703125" style="166" customWidth="1"/>
    <col min="14277" max="14491" width="9.140625" style="166"/>
    <col min="14492" max="14492" width="1" style="166" customWidth="1"/>
    <col min="14493" max="14493" width="2.5703125" style="166" customWidth="1"/>
    <col min="14494" max="14494" width="1" style="166" customWidth="1"/>
    <col min="14495" max="14495" width="20.42578125" style="166" customWidth="1"/>
    <col min="14496" max="14497" width="0.5703125" style="166" customWidth="1"/>
    <col min="14498" max="14498" width="5" style="166" customWidth="1"/>
    <col min="14499" max="14499" width="0.42578125" style="166" customWidth="1"/>
    <col min="14500" max="14500" width="5" style="166" customWidth="1"/>
    <col min="14501" max="14501" width="4.28515625" style="166" customWidth="1"/>
    <col min="14502" max="14502" width="5" style="166" customWidth="1"/>
    <col min="14503" max="14503" width="4.42578125" style="166" customWidth="1"/>
    <col min="14504" max="14505" width="5" style="166" customWidth="1"/>
    <col min="14506" max="14506" width="5.28515625" style="166" customWidth="1"/>
    <col min="14507" max="14507" width="4.85546875" style="166" customWidth="1"/>
    <col min="14508" max="14508" width="5" style="166" customWidth="1"/>
    <col min="14509" max="14509" width="5.28515625" style="166" customWidth="1"/>
    <col min="14510" max="14510" width="4.140625" style="166" customWidth="1"/>
    <col min="14511" max="14511" width="5" style="166" customWidth="1"/>
    <col min="14512" max="14513" width="5.42578125" style="166" customWidth="1"/>
    <col min="14514" max="14514" width="2.5703125" style="166" customWidth="1"/>
    <col min="14515" max="14515" width="1" style="166" customWidth="1"/>
    <col min="14516" max="14517" width="7.5703125" style="166" customWidth="1"/>
    <col min="14518" max="14518" width="1.85546875" style="166" customWidth="1"/>
    <col min="14519" max="14532" width="7.5703125" style="166" customWidth="1"/>
    <col min="14533" max="14747" width="9.140625" style="166"/>
    <col min="14748" max="14748" width="1" style="166" customWidth="1"/>
    <col min="14749" max="14749" width="2.5703125" style="166" customWidth="1"/>
    <col min="14750" max="14750" width="1" style="166" customWidth="1"/>
    <col min="14751" max="14751" width="20.42578125" style="166" customWidth="1"/>
    <col min="14752" max="14753" width="0.5703125" style="166" customWidth="1"/>
    <col min="14754" max="14754" width="5" style="166" customWidth="1"/>
    <col min="14755" max="14755" width="0.42578125" style="166" customWidth="1"/>
    <col min="14756" max="14756" width="5" style="166" customWidth="1"/>
    <col min="14757" max="14757" width="4.28515625" style="166" customWidth="1"/>
    <col min="14758" max="14758" width="5" style="166" customWidth="1"/>
    <col min="14759" max="14759" width="4.42578125" style="166" customWidth="1"/>
    <col min="14760" max="14761" width="5" style="166" customWidth="1"/>
    <col min="14762" max="14762" width="5.28515625" style="166" customWidth="1"/>
    <col min="14763" max="14763" width="4.85546875" style="166" customWidth="1"/>
    <col min="14764" max="14764" width="5" style="166" customWidth="1"/>
    <col min="14765" max="14765" width="5.28515625" style="166" customWidth="1"/>
    <col min="14766" max="14766" width="4.140625" style="166" customWidth="1"/>
    <col min="14767" max="14767" width="5" style="166" customWidth="1"/>
    <col min="14768" max="14769" width="5.42578125" style="166" customWidth="1"/>
    <col min="14770" max="14770" width="2.5703125" style="166" customWidth="1"/>
    <col min="14771" max="14771" width="1" style="166" customWidth="1"/>
    <col min="14772" max="14773" width="7.5703125" style="166" customWidth="1"/>
    <col min="14774" max="14774" width="1.85546875" style="166" customWidth="1"/>
    <col min="14775" max="14788" width="7.5703125" style="166" customWidth="1"/>
    <col min="14789" max="15003" width="9.140625" style="166"/>
    <col min="15004" max="15004" width="1" style="166" customWidth="1"/>
    <col min="15005" max="15005" width="2.5703125" style="166" customWidth="1"/>
    <col min="15006" max="15006" width="1" style="166" customWidth="1"/>
    <col min="15007" max="15007" width="20.42578125" style="166" customWidth="1"/>
    <col min="15008" max="15009" width="0.5703125" style="166" customWidth="1"/>
    <col min="15010" max="15010" width="5" style="166" customWidth="1"/>
    <col min="15011" max="15011" width="0.42578125" style="166" customWidth="1"/>
    <col min="15012" max="15012" width="5" style="166" customWidth="1"/>
    <col min="15013" max="15013" width="4.28515625" style="166" customWidth="1"/>
    <col min="15014" max="15014" width="5" style="166" customWidth="1"/>
    <col min="15015" max="15015" width="4.42578125" style="166" customWidth="1"/>
    <col min="15016" max="15017" width="5" style="166" customWidth="1"/>
    <col min="15018" max="15018" width="5.28515625" style="166" customWidth="1"/>
    <col min="15019" max="15019" width="4.85546875" style="166" customWidth="1"/>
    <col min="15020" max="15020" width="5" style="166" customWidth="1"/>
    <col min="15021" max="15021" width="5.28515625" style="166" customWidth="1"/>
    <col min="15022" max="15022" width="4.140625" style="166" customWidth="1"/>
    <col min="15023" max="15023" width="5" style="166" customWidth="1"/>
    <col min="15024" max="15025" width="5.42578125" style="166" customWidth="1"/>
    <col min="15026" max="15026" width="2.5703125" style="166" customWidth="1"/>
    <col min="15027" max="15027" width="1" style="166" customWidth="1"/>
    <col min="15028" max="15029" width="7.5703125" style="166" customWidth="1"/>
    <col min="15030" max="15030" width="1.85546875" style="166" customWidth="1"/>
    <col min="15031" max="15044" width="7.5703125" style="166" customWidth="1"/>
    <col min="15045" max="15259" width="9.140625" style="166"/>
    <col min="15260" max="15260" width="1" style="166" customWidth="1"/>
    <col min="15261" max="15261" width="2.5703125" style="166" customWidth="1"/>
    <col min="15262" max="15262" width="1" style="166" customWidth="1"/>
    <col min="15263" max="15263" width="20.42578125" style="166" customWidth="1"/>
    <col min="15264" max="15265" width="0.5703125" style="166" customWidth="1"/>
    <col min="15266" max="15266" width="5" style="166" customWidth="1"/>
    <col min="15267" max="15267" width="0.42578125" style="166" customWidth="1"/>
    <col min="15268" max="15268" width="5" style="166" customWidth="1"/>
    <col min="15269" max="15269" width="4.28515625" style="166" customWidth="1"/>
    <col min="15270" max="15270" width="5" style="166" customWidth="1"/>
    <col min="15271" max="15271" width="4.42578125" style="166" customWidth="1"/>
    <col min="15272" max="15273" width="5" style="166" customWidth="1"/>
    <col min="15274" max="15274" width="5.28515625" style="166" customWidth="1"/>
    <col min="15275" max="15275" width="4.85546875" style="166" customWidth="1"/>
    <col min="15276" max="15276" width="5" style="166" customWidth="1"/>
    <col min="15277" max="15277" width="5.28515625" style="166" customWidth="1"/>
    <col min="15278" max="15278" width="4.140625" style="166" customWidth="1"/>
    <col min="15279" max="15279" width="5" style="166" customWidth="1"/>
    <col min="15280" max="15281" width="5.42578125" style="166" customWidth="1"/>
    <col min="15282" max="15282" width="2.5703125" style="166" customWidth="1"/>
    <col min="15283" max="15283" width="1" style="166" customWidth="1"/>
    <col min="15284" max="15285" width="7.5703125" style="166" customWidth="1"/>
    <col min="15286" max="15286" width="1.85546875" style="166" customWidth="1"/>
    <col min="15287" max="15300" width="7.5703125" style="166" customWidth="1"/>
    <col min="15301" max="15515" width="9.140625" style="166"/>
    <col min="15516" max="15516" width="1" style="166" customWidth="1"/>
    <col min="15517" max="15517" width="2.5703125" style="166" customWidth="1"/>
    <col min="15518" max="15518" width="1" style="166" customWidth="1"/>
    <col min="15519" max="15519" width="20.42578125" style="166" customWidth="1"/>
    <col min="15520" max="15521" width="0.5703125" style="166" customWidth="1"/>
    <col min="15522" max="15522" width="5" style="166" customWidth="1"/>
    <col min="15523" max="15523" width="0.42578125" style="166" customWidth="1"/>
    <col min="15524" max="15524" width="5" style="166" customWidth="1"/>
    <col min="15525" max="15525" width="4.28515625" style="166" customWidth="1"/>
    <col min="15526" max="15526" width="5" style="166" customWidth="1"/>
    <col min="15527" max="15527" width="4.42578125" style="166" customWidth="1"/>
    <col min="15528" max="15529" width="5" style="166" customWidth="1"/>
    <col min="15530" max="15530" width="5.28515625" style="166" customWidth="1"/>
    <col min="15531" max="15531" width="4.85546875" style="166" customWidth="1"/>
    <col min="15532" max="15532" width="5" style="166" customWidth="1"/>
    <col min="15533" max="15533" width="5.28515625" style="166" customWidth="1"/>
    <col min="15534" max="15534" width="4.140625" style="166" customWidth="1"/>
    <col min="15535" max="15535" width="5" style="166" customWidth="1"/>
    <col min="15536" max="15537" width="5.42578125" style="166" customWidth="1"/>
    <col min="15538" max="15538" width="2.5703125" style="166" customWidth="1"/>
    <col min="15539" max="15539" width="1" style="166" customWidth="1"/>
    <col min="15540" max="15541" width="7.5703125" style="166" customWidth="1"/>
    <col min="15542" max="15542" width="1.85546875" style="166" customWidth="1"/>
    <col min="15543" max="15556" width="7.5703125" style="166" customWidth="1"/>
    <col min="15557" max="15771" width="9.140625" style="166"/>
    <col min="15772" max="15772" width="1" style="166" customWidth="1"/>
    <col min="15773" max="15773" width="2.5703125" style="166" customWidth="1"/>
    <col min="15774" max="15774" width="1" style="166" customWidth="1"/>
    <col min="15775" max="15775" width="20.42578125" style="166" customWidth="1"/>
    <col min="15776" max="15777" width="0.5703125" style="166" customWidth="1"/>
    <col min="15778" max="15778" width="5" style="166" customWidth="1"/>
    <col min="15779" max="15779" width="0.42578125" style="166" customWidth="1"/>
    <col min="15780" max="15780" width="5" style="166" customWidth="1"/>
    <col min="15781" max="15781" width="4.28515625" style="166" customWidth="1"/>
    <col min="15782" max="15782" width="5" style="166" customWidth="1"/>
    <col min="15783" max="15783" width="4.42578125" style="166" customWidth="1"/>
    <col min="15784" max="15785" width="5" style="166" customWidth="1"/>
    <col min="15786" max="15786" width="5.28515625" style="166" customWidth="1"/>
    <col min="15787" max="15787" width="4.85546875" style="166" customWidth="1"/>
    <col min="15788" max="15788" width="5" style="166" customWidth="1"/>
    <col min="15789" max="15789" width="5.28515625" style="166" customWidth="1"/>
    <col min="15790" max="15790" width="4.140625" style="166" customWidth="1"/>
    <col min="15791" max="15791" width="5" style="166" customWidth="1"/>
    <col min="15792" max="15793" width="5.42578125" style="166" customWidth="1"/>
    <col min="15794" max="15794" width="2.5703125" style="166" customWidth="1"/>
    <col min="15795" max="15795" width="1" style="166" customWidth="1"/>
    <col min="15796" max="15797" width="7.5703125" style="166" customWidth="1"/>
    <col min="15798" max="15798" width="1.85546875" style="166" customWidth="1"/>
    <col min="15799" max="15812" width="7.5703125" style="166" customWidth="1"/>
    <col min="15813" max="16027" width="9.140625" style="166"/>
    <col min="16028" max="16028" width="1" style="166" customWidth="1"/>
    <col min="16029" max="16029" width="2.5703125" style="166" customWidth="1"/>
    <col min="16030" max="16030" width="1" style="166" customWidth="1"/>
    <col min="16031" max="16031" width="20.42578125" style="166" customWidth="1"/>
    <col min="16032" max="16033" width="0.5703125" style="166" customWidth="1"/>
    <col min="16034" max="16034" width="5" style="166" customWidth="1"/>
    <col min="16035" max="16035" width="0.42578125" style="166" customWidth="1"/>
    <col min="16036" max="16036" width="5" style="166" customWidth="1"/>
    <col min="16037" max="16037" width="4.28515625" style="166" customWidth="1"/>
    <col min="16038" max="16038" width="5" style="166" customWidth="1"/>
    <col min="16039" max="16039" width="4.42578125" style="166" customWidth="1"/>
    <col min="16040" max="16041" width="5" style="166" customWidth="1"/>
    <col min="16042" max="16042" width="5.28515625" style="166" customWidth="1"/>
    <col min="16043" max="16043" width="4.85546875" style="166" customWidth="1"/>
    <col min="16044" max="16044" width="5" style="166" customWidth="1"/>
    <col min="16045" max="16045" width="5.28515625" style="166" customWidth="1"/>
    <col min="16046" max="16046" width="4.140625" style="166" customWidth="1"/>
    <col min="16047" max="16047" width="5" style="166" customWidth="1"/>
    <col min="16048" max="16049" width="5.42578125" style="166" customWidth="1"/>
    <col min="16050" max="16050" width="2.5703125" style="166" customWidth="1"/>
    <col min="16051" max="16051" width="1" style="166" customWidth="1"/>
    <col min="16052" max="16053" width="7.5703125" style="166" customWidth="1"/>
    <col min="16054" max="16054" width="1.85546875" style="166" customWidth="1"/>
    <col min="16055" max="16068" width="7.5703125" style="166" customWidth="1"/>
    <col min="16069" max="16384" width="9.140625" style="166"/>
  </cols>
  <sheetData>
    <row r="1" spans="1:21">
      <c r="A1" s="165"/>
      <c r="B1" s="1708" t="s">
        <v>463</v>
      </c>
      <c r="C1" s="1708"/>
      <c r="D1" s="1708"/>
      <c r="E1" s="1708"/>
      <c r="F1" s="1708"/>
      <c r="G1" s="1708"/>
      <c r="H1" s="1708"/>
      <c r="I1" s="520"/>
      <c r="J1" s="520"/>
      <c r="K1" s="520"/>
      <c r="L1" s="520"/>
      <c r="M1" s="520"/>
      <c r="N1" s="520"/>
      <c r="O1" s="520"/>
      <c r="P1" s="520"/>
      <c r="Q1" s="520"/>
      <c r="R1" s="520"/>
    </row>
    <row r="2" spans="1:21" ht="6" customHeight="1">
      <c r="A2" s="165"/>
      <c r="B2" s="1709"/>
      <c r="C2" s="1709"/>
      <c r="D2" s="1709"/>
      <c r="E2" s="1254"/>
      <c r="F2" s="1254"/>
      <c r="G2" s="1254"/>
      <c r="H2" s="1254"/>
      <c r="I2" s="1254"/>
      <c r="J2" s="1254"/>
      <c r="K2" s="1709"/>
      <c r="L2" s="1709"/>
      <c r="M2" s="1709"/>
      <c r="N2" s="1709"/>
      <c r="O2" s="1709"/>
      <c r="P2" s="1254"/>
      <c r="Q2" s="521"/>
      <c r="R2" s="1218"/>
    </row>
    <row r="3" spans="1:21" ht="13.5" thickBot="1">
      <c r="A3" s="165"/>
      <c r="B3" s="461"/>
      <c r="C3" s="167"/>
      <c r="D3" s="167"/>
      <c r="E3" s="167"/>
      <c r="F3" s="167"/>
      <c r="G3" s="167"/>
      <c r="H3" s="167"/>
      <c r="I3" s="167"/>
      <c r="J3" s="167"/>
      <c r="K3" s="167"/>
      <c r="L3" s="167"/>
      <c r="M3" s="167"/>
      <c r="N3" s="167"/>
      <c r="O3" s="167"/>
      <c r="P3" s="997" t="s">
        <v>73</v>
      </c>
      <c r="Q3" s="522"/>
      <c r="R3" s="1218"/>
    </row>
    <row r="4" spans="1:21" ht="13.5" thickBot="1">
      <c r="A4" s="165"/>
      <c r="B4" s="461"/>
      <c r="C4" s="1710" t="s">
        <v>526</v>
      </c>
      <c r="D4" s="1711"/>
      <c r="E4" s="1711"/>
      <c r="F4" s="1711"/>
      <c r="G4" s="1711"/>
      <c r="H4" s="1711"/>
      <c r="I4" s="1711"/>
      <c r="J4" s="1711"/>
      <c r="K4" s="1711"/>
      <c r="L4" s="1711"/>
      <c r="M4" s="1711"/>
      <c r="N4" s="1711"/>
      <c r="O4" s="1711"/>
      <c r="P4" s="1712"/>
      <c r="Q4" s="522"/>
      <c r="R4" s="1218"/>
    </row>
    <row r="5" spans="1:21" s="1200" customFormat="1" ht="2.25" customHeight="1">
      <c r="A5" s="1195"/>
      <c r="B5" s="1196"/>
      <c r="C5" s="1197"/>
      <c r="D5" s="1197"/>
      <c r="E5" s="1197"/>
      <c r="F5" s="1197"/>
      <c r="G5" s="1197"/>
      <c r="H5" s="1197"/>
      <c r="I5" s="1198"/>
      <c r="J5" s="1198"/>
      <c r="K5" s="1198"/>
      <c r="L5" s="1198"/>
      <c r="M5" s="1199"/>
      <c r="N5" s="1199"/>
      <c r="O5" s="1199"/>
      <c r="P5" s="1199"/>
      <c r="Q5" s="522"/>
      <c r="R5" s="1199"/>
      <c r="T5" s="1201"/>
    </row>
    <row r="6" spans="1:21" s="1200" customFormat="1" ht="11.25" customHeight="1">
      <c r="A6" s="1195"/>
      <c r="B6" s="1196"/>
      <c r="C6" s="1197"/>
      <c r="D6" s="1197"/>
      <c r="E6" s="1713">
        <v>2009</v>
      </c>
      <c r="F6" s="1713"/>
      <c r="G6" s="1713"/>
      <c r="H6" s="1713">
        <v>2010</v>
      </c>
      <c r="I6" s="1713"/>
      <c r="J6" s="1713"/>
      <c r="K6" s="1713">
        <v>2011</v>
      </c>
      <c r="L6" s="1713"/>
      <c r="M6" s="1713"/>
      <c r="N6" s="1713">
        <v>2012</v>
      </c>
      <c r="O6" s="1713"/>
      <c r="P6" s="1713"/>
      <c r="Q6" s="522"/>
      <c r="R6" s="1199"/>
      <c r="T6" s="1201"/>
    </row>
    <row r="7" spans="1:21" s="1200" customFormat="1" ht="11.25" customHeight="1">
      <c r="A7" s="1195"/>
      <c r="B7" s="1196"/>
      <c r="C7" s="1714"/>
      <c r="D7" s="1714"/>
      <c r="E7" s="1466" t="s">
        <v>68</v>
      </c>
      <c r="F7" s="1466" t="s">
        <v>448</v>
      </c>
      <c r="G7" s="1466" t="s">
        <v>449</v>
      </c>
      <c r="H7" s="1466" t="s">
        <v>68</v>
      </c>
      <c r="I7" s="1466" t="s">
        <v>448</v>
      </c>
      <c r="J7" s="1466" t="s">
        <v>449</v>
      </c>
      <c r="K7" s="1466" t="s">
        <v>68</v>
      </c>
      <c r="L7" s="1466" t="s">
        <v>448</v>
      </c>
      <c r="M7" s="1466" t="s">
        <v>449</v>
      </c>
      <c r="N7" s="1466" t="s">
        <v>68</v>
      </c>
      <c r="O7" s="1466" t="s">
        <v>448</v>
      </c>
      <c r="P7" s="1466" t="s">
        <v>449</v>
      </c>
      <c r="Q7" s="522"/>
      <c r="R7" s="1199"/>
      <c r="T7" s="1201"/>
      <c r="U7" s="1234"/>
    </row>
    <row r="8" spans="1:21" s="1204" customFormat="1" ht="13.5" customHeight="1">
      <c r="A8" s="1202"/>
      <c r="B8" s="1203"/>
      <c r="C8" s="1625" t="s">
        <v>68</v>
      </c>
      <c r="D8" s="1625"/>
      <c r="E8" s="1299">
        <v>217176</v>
      </c>
      <c r="F8" s="1299">
        <v>162105</v>
      </c>
      <c r="G8" s="1299">
        <v>55071</v>
      </c>
      <c r="H8" s="1299">
        <v>215424</v>
      </c>
      <c r="I8" s="1299">
        <v>160417</v>
      </c>
      <c r="J8" s="1300">
        <v>55007</v>
      </c>
      <c r="K8" s="1300">
        <v>208986.99999998402</v>
      </c>
      <c r="L8" s="1300">
        <v>151999.47317150101</v>
      </c>
      <c r="M8" s="1300">
        <v>56987.526828497677</v>
      </c>
      <c r="N8" s="1300">
        <v>193436.00000001141</v>
      </c>
      <c r="O8" s="1300">
        <v>134056.66463371814</v>
      </c>
      <c r="P8" s="1300">
        <v>59379.335366283383</v>
      </c>
      <c r="Q8" s="522"/>
      <c r="R8" s="1219"/>
    </row>
    <row r="9" spans="1:21" s="1204" customFormat="1" ht="10.5" customHeight="1">
      <c r="A9" s="1202"/>
      <c r="B9" s="1203"/>
      <c r="C9" s="120" t="s">
        <v>62</v>
      </c>
      <c r="D9" s="120"/>
      <c r="E9" s="1301">
        <v>22890</v>
      </c>
      <c r="F9" s="1301">
        <v>17303</v>
      </c>
      <c r="G9" s="1301">
        <v>5587</v>
      </c>
      <c r="H9" s="1301">
        <v>23943</v>
      </c>
      <c r="I9" s="1301">
        <v>18227</v>
      </c>
      <c r="J9" s="1301">
        <v>5716</v>
      </c>
      <c r="K9" s="1301">
        <v>22467.875743018725</v>
      </c>
      <c r="L9" s="1301">
        <v>16868.331255851572</v>
      </c>
      <c r="M9" s="1301">
        <v>5599.5444871675681</v>
      </c>
      <c r="N9" s="1301">
        <v>20509.956876967015</v>
      </c>
      <c r="O9" s="1301">
        <v>14750.166615349406</v>
      </c>
      <c r="P9" s="1301">
        <v>5759.7902616176361</v>
      </c>
      <c r="Q9" s="522"/>
      <c r="R9" s="1219"/>
    </row>
    <row r="10" spans="1:21" s="1204" customFormat="1" ht="10.5" customHeight="1">
      <c r="A10" s="1202"/>
      <c r="B10" s="1203"/>
      <c r="C10" s="120" t="s">
        <v>55</v>
      </c>
      <c r="D10" s="120"/>
      <c r="E10" s="1301">
        <v>1344</v>
      </c>
      <c r="F10" s="1301">
        <v>1025</v>
      </c>
      <c r="G10" s="1301">
        <v>319</v>
      </c>
      <c r="H10" s="1301">
        <v>1593</v>
      </c>
      <c r="I10" s="1301">
        <v>1175</v>
      </c>
      <c r="J10" s="1301">
        <v>418</v>
      </c>
      <c r="K10" s="1301">
        <v>1491.3942440511273</v>
      </c>
      <c r="L10" s="1301">
        <v>1109.4753340777559</v>
      </c>
      <c r="M10" s="1301">
        <v>381.91890997337185</v>
      </c>
      <c r="N10" s="1301">
        <v>1154.9328861122801</v>
      </c>
      <c r="O10" s="1301">
        <v>791.92235384648745</v>
      </c>
      <c r="P10" s="1301">
        <v>363.01053226579296</v>
      </c>
      <c r="Q10" s="522"/>
      <c r="R10" s="1219"/>
    </row>
    <row r="11" spans="1:21" s="1201" customFormat="1" ht="10.5" customHeight="1">
      <c r="A11" s="1205"/>
      <c r="B11" s="1196"/>
      <c r="C11" s="120" t="s">
        <v>64</v>
      </c>
      <c r="D11" s="120"/>
      <c r="E11" s="1301">
        <v>19879</v>
      </c>
      <c r="F11" s="1301">
        <v>16084</v>
      </c>
      <c r="G11" s="1301">
        <v>3795</v>
      </c>
      <c r="H11" s="1301">
        <v>22170</v>
      </c>
      <c r="I11" s="1301">
        <v>18053</v>
      </c>
      <c r="J11" s="1301">
        <v>4117</v>
      </c>
      <c r="K11" s="1301">
        <v>19523.743315659605</v>
      </c>
      <c r="L11" s="1301">
        <v>15419.818726317177</v>
      </c>
      <c r="M11" s="1301">
        <v>4103.9245893426678</v>
      </c>
      <c r="N11" s="1301">
        <v>17701.118585562261</v>
      </c>
      <c r="O11" s="1301">
        <v>13733.598464658942</v>
      </c>
      <c r="P11" s="1301">
        <v>3967.5201209034049</v>
      </c>
      <c r="Q11" s="1214"/>
      <c r="R11" s="1220"/>
    </row>
    <row r="12" spans="1:21" s="1201" customFormat="1" ht="10.5" customHeight="1">
      <c r="A12" s="1205"/>
      <c r="B12" s="1196"/>
      <c r="C12" s="120" t="s">
        <v>66</v>
      </c>
      <c r="D12" s="120"/>
      <c r="E12" s="1301">
        <v>1627</v>
      </c>
      <c r="F12" s="1301">
        <v>1239</v>
      </c>
      <c r="G12" s="1301">
        <v>388</v>
      </c>
      <c r="H12" s="1301">
        <v>1676</v>
      </c>
      <c r="I12" s="1301">
        <v>1314</v>
      </c>
      <c r="J12" s="1301">
        <v>362</v>
      </c>
      <c r="K12" s="1301">
        <v>1912.5698117074987</v>
      </c>
      <c r="L12" s="1301">
        <v>1567.3859398447653</v>
      </c>
      <c r="M12" s="1301">
        <v>345.18387186273389</v>
      </c>
      <c r="N12" s="1301">
        <v>1425.8665739199689</v>
      </c>
      <c r="O12" s="1301">
        <v>1097.3122222600048</v>
      </c>
      <c r="P12" s="1301">
        <v>328.55435165996568</v>
      </c>
      <c r="Q12" s="1214"/>
      <c r="R12" s="1220"/>
    </row>
    <row r="13" spans="1:21" s="1201" customFormat="1" ht="10.5" customHeight="1">
      <c r="A13" s="1205"/>
      <c r="B13" s="1196"/>
      <c r="C13" s="120" t="s">
        <v>75</v>
      </c>
      <c r="D13" s="120"/>
      <c r="E13" s="1301">
        <v>2497</v>
      </c>
      <c r="F13" s="1301">
        <v>1925</v>
      </c>
      <c r="G13" s="1301">
        <v>572</v>
      </c>
      <c r="H13" s="1301">
        <v>2210</v>
      </c>
      <c r="I13" s="1301">
        <v>1632</v>
      </c>
      <c r="J13" s="1301">
        <v>578</v>
      </c>
      <c r="K13" s="1301">
        <v>2391.0636443616399</v>
      </c>
      <c r="L13" s="1301">
        <v>1778.1840544610131</v>
      </c>
      <c r="M13" s="1301">
        <v>612.87958990062691</v>
      </c>
      <c r="N13" s="1301">
        <v>2384.8729094380101</v>
      </c>
      <c r="O13" s="1301">
        <v>1790.2808563948563</v>
      </c>
      <c r="P13" s="1301">
        <v>594.59205304315196</v>
      </c>
      <c r="Q13" s="1214"/>
      <c r="R13" s="1220"/>
    </row>
    <row r="14" spans="1:21" s="1201" customFormat="1" ht="10.5" customHeight="1">
      <c r="A14" s="1205"/>
      <c r="B14" s="1196"/>
      <c r="C14" s="120" t="s">
        <v>61</v>
      </c>
      <c r="D14" s="120"/>
      <c r="E14" s="1301">
        <v>8362</v>
      </c>
      <c r="F14" s="1301">
        <v>6081</v>
      </c>
      <c r="G14" s="1301">
        <v>2281</v>
      </c>
      <c r="H14" s="1301">
        <v>8527</v>
      </c>
      <c r="I14" s="1301">
        <v>6084</v>
      </c>
      <c r="J14" s="1301">
        <v>2443</v>
      </c>
      <c r="K14" s="1301">
        <v>8455.4758082880035</v>
      </c>
      <c r="L14" s="1301">
        <v>5671.7116053932286</v>
      </c>
      <c r="M14" s="1301">
        <v>2783.7642028947498</v>
      </c>
      <c r="N14" s="1301">
        <v>7184.8341993340164</v>
      </c>
      <c r="O14" s="1301">
        <v>4506.133784388292</v>
      </c>
      <c r="P14" s="1301">
        <v>2678.7004149457434</v>
      </c>
      <c r="Q14" s="1214"/>
      <c r="R14" s="1220"/>
    </row>
    <row r="15" spans="1:21" s="1201" customFormat="1" ht="10.5" customHeight="1">
      <c r="A15" s="1205"/>
      <c r="B15" s="1196"/>
      <c r="C15" s="120" t="s">
        <v>56</v>
      </c>
      <c r="D15" s="120"/>
      <c r="E15" s="1301">
        <v>2239</v>
      </c>
      <c r="F15" s="1301">
        <v>1722</v>
      </c>
      <c r="G15" s="1301">
        <v>517</v>
      </c>
      <c r="H15" s="1301">
        <v>2356</v>
      </c>
      <c r="I15" s="1301">
        <v>1798</v>
      </c>
      <c r="J15" s="1301">
        <v>558</v>
      </c>
      <c r="K15" s="1301">
        <v>2461.4131822603053</v>
      </c>
      <c r="L15" s="1301">
        <v>1905.0953027090911</v>
      </c>
      <c r="M15" s="1301">
        <v>556.31787955121263</v>
      </c>
      <c r="N15" s="1301">
        <v>2246.3463318043046</v>
      </c>
      <c r="O15" s="1301">
        <v>1571.4905422483366</v>
      </c>
      <c r="P15" s="1301">
        <v>674.85578955596736</v>
      </c>
      <c r="Q15" s="1214"/>
      <c r="R15" s="1220"/>
    </row>
    <row r="16" spans="1:21" s="1201" customFormat="1" ht="10.5" customHeight="1">
      <c r="A16" s="1205"/>
      <c r="B16" s="1196"/>
      <c r="C16" s="120" t="s">
        <v>74</v>
      </c>
      <c r="D16" s="120"/>
      <c r="E16" s="1301">
        <v>6935</v>
      </c>
      <c r="F16" s="1301">
        <v>4989</v>
      </c>
      <c r="G16" s="1301">
        <v>1946</v>
      </c>
      <c r="H16" s="1301">
        <v>7302</v>
      </c>
      <c r="I16" s="1301">
        <v>4731</v>
      </c>
      <c r="J16" s="1301">
        <v>2571</v>
      </c>
      <c r="K16" s="1301">
        <v>7234.067531332279</v>
      </c>
      <c r="L16" s="1301">
        <v>4825.7192355425741</v>
      </c>
      <c r="M16" s="1301">
        <v>2408.3482957897027</v>
      </c>
      <c r="N16" s="1301">
        <v>6257.3437662799515</v>
      </c>
      <c r="O16" s="1301">
        <v>3862.1045760895881</v>
      </c>
      <c r="P16" s="1301">
        <v>2395.2391901903698</v>
      </c>
      <c r="Q16" s="1214"/>
      <c r="R16" s="1220"/>
    </row>
    <row r="17" spans="1:21" s="1201" customFormat="1" ht="10.5" customHeight="1">
      <c r="A17" s="1205"/>
      <c r="B17" s="1196"/>
      <c r="C17" s="120" t="s">
        <v>76</v>
      </c>
      <c r="D17" s="120"/>
      <c r="E17" s="1301">
        <v>1812</v>
      </c>
      <c r="F17" s="1301">
        <v>1468</v>
      </c>
      <c r="G17" s="1301">
        <v>344</v>
      </c>
      <c r="H17" s="1301">
        <v>1870</v>
      </c>
      <c r="I17" s="1301">
        <v>1533</v>
      </c>
      <c r="J17" s="1301">
        <v>337</v>
      </c>
      <c r="K17" s="1301">
        <v>1739.9554610428638</v>
      </c>
      <c r="L17" s="1301">
        <v>1395.5485925482051</v>
      </c>
      <c r="M17" s="1301">
        <v>344.40686849465936</v>
      </c>
      <c r="N17" s="1301">
        <v>1517.4230572466763</v>
      </c>
      <c r="O17" s="1301">
        <v>1112.1503913993913</v>
      </c>
      <c r="P17" s="1301">
        <v>405.27266584728574</v>
      </c>
      <c r="Q17" s="1214"/>
      <c r="R17" s="1220"/>
    </row>
    <row r="18" spans="1:21" s="1201" customFormat="1" ht="10.5" customHeight="1">
      <c r="A18" s="1205"/>
      <c r="B18" s="1196"/>
      <c r="C18" s="120" t="s">
        <v>60</v>
      </c>
      <c r="D18" s="120"/>
      <c r="E18" s="1301">
        <v>15027</v>
      </c>
      <c r="F18" s="1301">
        <v>11509</v>
      </c>
      <c r="G18" s="1301">
        <v>3518</v>
      </c>
      <c r="H18" s="1301">
        <v>15436</v>
      </c>
      <c r="I18" s="1301">
        <v>11698</v>
      </c>
      <c r="J18" s="1301">
        <v>3739</v>
      </c>
      <c r="K18" s="1301">
        <v>13502.996212828079</v>
      </c>
      <c r="L18" s="1301">
        <v>10361.470031519731</v>
      </c>
      <c r="M18" s="1301">
        <v>3141.526181308303</v>
      </c>
      <c r="N18" s="1301">
        <v>12182.209744544292</v>
      </c>
      <c r="O18" s="1301">
        <v>8876.245115777454</v>
      </c>
      <c r="P18" s="1301">
        <v>3305.9646287668943</v>
      </c>
      <c r="Q18" s="1214"/>
      <c r="R18" s="1220"/>
    </row>
    <row r="19" spans="1:21" s="1201" customFormat="1" ht="10.5" customHeight="1">
      <c r="A19" s="1205"/>
      <c r="B19" s="1196"/>
      <c r="C19" s="120" t="s">
        <v>59</v>
      </c>
      <c r="D19" s="120"/>
      <c r="E19" s="1301">
        <v>40430</v>
      </c>
      <c r="F19" s="1301">
        <v>26233</v>
      </c>
      <c r="G19" s="1301">
        <v>14197</v>
      </c>
      <c r="H19" s="1301">
        <v>35225</v>
      </c>
      <c r="I19" s="1301">
        <v>22916</v>
      </c>
      <c r="J19" s="1301">
        <v>12308</v>
      </c>
      <c r="K19" s="1301">
        <v>38750.793763570706</v>
      </c>
      <c r="L19" s="1301">
        <v>24174.085956390452</v>
      </c>
      <c r="M19" s="1301">
        <v>14576.707807180614</v>
      </c>
      <c r="N19" s="1301">
        <v>39183.530745166026</v>
      </c>
      <c r="O19" s="1301">
        <v>22898.713506329805</v>
      </c>
      <c r="P19" s="1301">
        <v>16284.817238835634</v>
      </c>
      <c r="Q19" s="1214"/>
      <c r="R19" s="1220"/>
    </row>
    <row r="20" spans="1:21" s="1201" customFormat="1" ht="10.5" customHeight="1">
      <c r="A20" s="1205"/>
      <c r="B20" s="1196"/>
      <c r="C20" s="120" t="s">
        <v>57</v>
      </c>
      <c r="D20" s="120"/>
      <c r="E20" s="1301">
        <v>1301</v>
      </c>
      <c r="F20" s="1301">
        <v>947</v>
      </c>
      <c r="G20" s="1301">
        <v>354</v>
      </c>
      <c r="H20" s="1301">
        <v>1109</v>
      </c>
      <c r="I20" s="1301">
        <v>831</v>
      </c>
      <c r="J20" s="1301">
        <v>278</v>
      </c>
      <c r="K20" s="1301">
        <v>1345.4139473234623</v>
      </c>
      <c r="L20" s="1301">
        <v>889.10210327005279</v>
      </c>
      <c r="M20" s="1301">
        <v>456.31184405340969</v>
      </c>
      <c r="N20" s="1301">
        <v>1249.4328288958973</v>
      </c>
      <c r="O20" s="1301">
        <v>814.82853203503464</v>
      </c>
      <c r="P20" s="1301">
        <v>434.6042968608636</v>
      </c>
      <c r="Q20" s="1214"/>
      <c r="R20" s="1220"/>
    </row>
    <row r="21" spans="1:21" s="1201" customFormat="1" ht="10.5" customHeight="1">
      <c r="A21" s="1205"/>
      <c r="B21" s="1196"/>
      <c r="C21" s="120" t="s">
        <v>63</v>
      </c>
      <c r="D21" s="120"/>
      <c r="E21" s="1301">
        <v>46629</v>
      </c>
      <c r="F21" s="1301">
        <v>35516</v>
      </c>
      <c r="G21" s="1301">
        <v>11113</v>
      </c>
      <c r="H21" s="1301">
        <v>47765</v>
      </c>
      <c r="I21" s="1301">
        <v>36336</v>
      </c>
      <c r="J21" s="1301">
        <v>11429</v>
      </c>
      <c r="K21" s="1301">
        <v>44958.934456950257</v>
      </c>
      <c r="L21" s="1301">
        <v>33332.778779295979</v>
      </c>
      <c r="M21" s="1301">
        <v>11626.15567765432</v>
      </c>
      <c r="N21" s="1301">
        <v>40516.611094473825</v>
      </c>
      <c r="O21" s="1301">
        <v>28871.898426609463</v>
      </c>
      <c r="P21" s="1301">
        <v>11644.712667863461</v>
      </c>
      <c r="Q21" s="1214"/>
      <c r="R21" s="1220"/>
    </row>
    <row r="22" spans="1:21" s="1201" customFormat="1" ht="10.5" customHeight="1">
      <c r="A22" s="1205"/>
      <c r="B22" s="1196"/>
      <c r="C22" s="120" t="s">
        <v>79</v>
      </c>
      <c r="D22" s="120"/>
      <c r="E22" s="1301">
        <v>9070</v>
      </c>
      <c r="F22" s="1301">
        <v>6628</v>
      </c>
      <c r="G22" s="1301">
        <v>2442</v>
      </c>
      <c r="H22" s="1301">
        <v>8721</v>
      </c>
      <c r="I22" s="1301">
        <v>6317</v>
      </c>
      <c r="J22" s="1301">
        <v>2404</v>
      </c>
      <c r="K22" s="1301">
        <v>8411.9136503147965</v>
      </c>
      <c r="L22" s="1301">
        <v>6074.9607429004618</v>
      </c>
      <c r="M22" s="1301">
        <v>2336.9529074143347</v>
      </c>
      <c r="N22" s="1301">
        <v>7678.4137596011469</v>
      </c>
      <c r="O22" s="1301">
        <v>5283.016244720232</v>
      </c>
      <c r="P22" s="1301">
        <v>2395.3975148809445</v>
      </c>
      <c r="Q22" s="1214"/>
      <c r="R22" s="1220"/>
    </row>
    <row r="23" spans="1:21" s="1201" customFormat="1" ht="10.5" customHeight="1">
      <c r="A23" s="1205"/>
      <c r="B23" s="1196"/>
      <c r="C23" s="120" t="s">
        <v>58</v>
      </c>
      <c r="D23" s="120"/>
      <c r="E23" s="1301">
        <v>11884</v>
      </c>
      <c r="F23" s="1301">
        <v>8751</v>
      </c>
      <c r="G23" s="1301">
        <v>3133</v>
      </c>
      <c r="H23" s="1301">
        <v>11423</v>
      </c>
      <c r="I23" s="1301">
        <v>8290</v>
      </c>
      <c r="J23" s="1301">
        <v>3133</v>
      </c>
      <c r="K23" s="1301">
        <v>12042.921246771546</v>
      </c>
      <c r="L23" s="1301">
        <v>8638.9065891075097</v>
      </c>
      <c r="M23" s="1301">
        <v>3404.0146576640282</v>
      </c>
      <c r="N23" s="1301">
        <v>11006.211329799453</v>
      </c>
      <c r="O23" s="1301">
        <v>7487.8626834114493</v>
      </c>
      <c r="P23" s="1301">
        <v>3518.3486463880513</v>
      </c>
      <c r="Q23" s="1214"/>
      <c r="R23" s="1220"/>
    </row>
    <row r="24" spans="1:21" s="1201" customFormat="1" ht="10.5" customHeight="1">
      <c r="A24" s="1205"/>
      <c r="B24" s="1196"/>
      <c r="C24" s="120" t="s">
        <v>65</v>
      </c>
      <c r="D24" s="120"/>
      <c r="E24" s="1301">
        <v>5014</v>
      </c>
      <c r="F24" s="1301">
        <v>4034</v>
      </c>
      <c r="G24" s="1301">
        <v>980</v>
      </c>
      <c r="H24" s="1301">
        <v>4749</v>
      </c>
      <c r="I24" s="1301">
        <v>3703</v>
      </c>
      <c r="J24" s="1301">
        <v>1045</v>
      </c>
      <c r="K24" s="1301">
        <v>4376.7478634454692</v>
      </c>
      <c r="L24" s="1301">
        <v>3459.8587925810762</v>
      </c>
      <c r="M24" s="1301">
        <v>916.88907086439281</v>
      </c>
      <c r="N24" s="1301">
        <v>4155.4684688742464</v>
      </c>
      <c r="O24" s="1301">
        <v>3053.4322740389425</v>
      </c>
      <c r="P24" s="1301">
        <v>1102.0361948353057</v>
      </c>
      <c r="Q24" s="1214"/>
      <c r="R24" s="1220"/>
    </row>
    <row r="25" spans="1:21" s="1201" customFormat="1" ht="10.5" customHeight="1">
      <c r="A25" s="1205"/>
      <c r="B25" s="1196"/>
      <c r="C25" s="120" t="s">
        <v>67</v>
      </c>
      <c r="D25" s="120"/>
      <c r="E25" s="1301">
        <v>2813</v>
      </c>
      <c r="F25" s="1301">
        <v>2281</v>
      </c>
      <c r="G25" s="1301">
        <v>532</v>
      </c>
      <c r="H25" s="1301">
        <v>2999</v>
      </c>
      <c r="I25" s="1301">
        <v>2545</v>
      </c>
      <c r="J25" s="1301">
        <v>454</v>
      </c>
      <c r="K25" s="1301">
        <v>2649.2758648904492</v>
      </c>
      <c r="L25" s="1301">
        <v>2085.9660519233275</v>
      </c>
      <c r="M25" s="1301">
        <v>563.30981296711764</v>
      </c>
      <c r="N25" s="1301">
        <v>2386.3574419082793</v>
      </c>
      <c r="O25" s="1301">
        <v>1778.0154048403333</v>
      </c>
      <c r="P25" s="1301">
        <v>608.3420370679446</v>
      </c>
      <c r="Q25" s="1214"/>
      <c r="R25" s="1220"/>
    </row>
    <row r="26" spans="1:21" s="1201" customFormat="1" ht="10.5" customHeight="1">
      <c r="A26" s="1205"/>
      <c r="B26" s="1196"/>
      <c r="C26" s="120" t="s">
        <v>77</v>
      </c>
      <c r="D26" s="120"/>
      <c r="E26" s="1301">
        <v>6985</v>
      </c>
      <c r="F26" s="1301">
        <v>5488</v>
      </c>
      <c r="G26" s="1301">
        <v>1497</v>
      </c>
      <c r="H26" s="1301">
        <v>6934</v>
      </c>
      <c r="I26" s="1301">
        <v>5278</v>
      </c>
      <c r="J26" s="1301">
        <v>1656</v>
      </c>
      <c r="K26" s="1301">
        <v>6099.4442521807223</v>
      </c>
      <c r="L26" s="1301">
        <v>4692.0740777658993</v>
      </c>
      <c r="M26" s="1301">
        <v>1407.3701744148184</v>
      </c>
      <c r="N26" s="1301">
        <v>5584.0694000730455</v>
      </c>
      <c r="O26" s="1301">
        <v>4128.4926393210399</v>
      </c>
      <c r="P26" s="1301">
        <v>1455.5767607520168</v>
      </c>
      <c r="Q26" s="1214"/>
      <c r="R26" s="1220"/>
    </row>
    <row r="27" spans="1:21" s="1201" customFormat="1" ht="10.5" customHeight="1">
      <c r="A27" s="1205"/>
      <c r="B27" s="1196"/>
      <c r="C27" s="120" t="s">
        <v>466</v>
      </c>
      <c r="D27" s="120"/>
      <c r="E27" s="1301">
        <v>2702</v>
      </c>
      <c r="F27" s="1301">
        <v>2149</v>
      </c>
      <c r="G27" s="1301">
        <v>553</v>
      </c>
      <c r="H27" s="1301">
        <v>2576</v>
      </c>
      <c r="I27" s="1301">
        <v>2041</v>
      </c>
      <c r="J27" s="1301">
        <v>535</v>
      </c>
      <c r="K27" s="1301">
        <v>2491</v>
      </c>
      <c r="L27" s="1301">
        <v>1950</v>
      </c>
      <c r="M27" s="1301">
        <v>541</v>
      </c>
      <c r="N27" s="1301">
        <v>2315</v>
      </c>
      <c r="O27" s="1301">
        <v>1737</v>
      </c>
      <c r="P27" s="1301">
        <v>578</v>
      </c>
      <c r="Q27" s="1214"/>
      <c r="R27" s="1220"/>
    </row>
    <row r="28" spans="1:21" s="1201" customFormat="1" ht="10.5" customHeight="1">
      <c r="A28" s="1205"/>
      <c r="B28" s="1196"/>
      <c r="C28" s="120" t="s">
        <v>467</v>
      </c>
      <c r="D28" s="120"/>
      <c r="E28" s="1301">
        <v>3989</v>
      </c>
      <c r="F28" s="1301">
        <v>3038</v>
      </c>
      <c r="G28" s="1301">
        <v>951</v>
      </c>
      <c r="H28" s="1301">
        <v>3749</v>
      </c>
      <c r="I28" s="1301">
        <v>2868</v>
      </c>
      <c r="J28" s="1301">
        <v>881</v>
      </c>
      <c r="K28" s="1301">
        <v>3446</v>
      </c>
      <c r="L28" s="1301">
        <v>2626</v>
      </c>
      <c r="M28" s="1301">
        <v>820</v>
      </c>
      <c r="N28" s="1301">
        <v>3303</v>
      </c>
      <c r="O28" s="1301">
        <v>2482</v>
      </c>
      <c r="P28" s="1301">
        <v>821</v>
      </c>
      <c r="Q28" s="1214"/>
      <c r="R28" s="1220"/>
    </row>
    <row r="29" spans="1:21" s="1201" customFormat="1" ht="10.5" customHeight="1">
      <c r="A29" s="1205"/>
      <c r="B29" s="1196"/>
      <c r="C29" s="120" t="s">
        <v>468</v>
      </c>
      <c r="D29" s="120"/>
      <c r="E29" s="1301">
        <v>3747</v>
      </c>
      <c r="F29" s="1301">
        <v>3695</v>
      </c>
      <c r="G29" s="1301">
        <v>52</v>
      </c>
      <c r="H29" s="1301">
        <v>3091</v>
      </c>
      <c r="I29" s="1301">
        <v>3047</v>
      </c>
      <c r="J29" s="1301">
        <v>44</v>
      </c>
      <c r="K29" s="1301">
        <v>3234</v>
      </c>
      <c r="L29" s="1301">
        <v>3173</v>
      </c>
      <c r="M29" s="1301">
        <v>61</v>
      </c>
      <c r="N29" s="1301">
        <v>3493</v>
      </c>
      <c r="O29" s="1301">
        <v>3430</v>
      </c>
      <c r="P29" s="1301">
        <v>63</v>
      </c>
      <c r="Q29" s="1214"/>
      <c r="R29" s="1220"/>
    </row>
    <row r="30" spans="1:21" s="1211" customFormat="1" ht="2.25" customHeight="1" thickBot="1">
      <c r="A30" s="1207"/>
      <c r="B30" s="1207"/>
      <c r="C30" s="1208"/>
      <c r="D30" s="1209"/>
      <c r="E30" s="1209"/>
      <c r="F30" s="1209"/>
      <c r="G30" s="1209"/>
      <c r="H30" s="1237"/>
      <c r="I30" s="1237"/>
      <c r="J30" s="1237"/>
      <c r="K30" s="1237"/>
      <c r="L30" s="1237"/>
      <c r="M30" s="1237"/>
      <c r="N30" s="1300"/>
      <c r="O30" s="1300"/>
      <c r="P30" s="1300"/>
      <c r="Q30" s="522"/>
      <c r="R30" s="1210"/>
      <c r="T30" s="1212"/>
    </row>
    <row r="31" spans="1:21" s="171" customFormat="1" ht="13.5" thickBot="1">
      <c r="A31" s="169"/>
      <c r="B31" s="170"/>
      <c r="C31" s="1710" t="s">
        <v>527</v>
      </c>
      <c r="D31" s="1711"/>
      <c r="E31" s="1711"/>
      <c r="F31" s="1711"/>
      <c r="G31" s="1711"/>
      <c r="H31" s="1711"/>
      <c r="I31" s="1711"/>
      <c r="J31" s="1711"/>
      <c r="K31" s="1711"/>
      <c r="L31" s="1711"/>
      <c r="M31" s="1711"/>
      <c r="N31" s="1711"/>
      <c r="O31" s="1711"/>
      <c r="P31" s="1712"/>
      <c r="Q31" s="522"/>
      <c r="R31" s="1218"/>
      <c r="S31" s="981"/>
      <c r="T31" s="1213"/>
    </row>
    <row r="32" spans="1:21" s="1204" customFormat="1" ht="13.5" customHeight="1">
      <c r="A32" s="1202"/>
      <c r="B32" s="1203"/>
      <c r="C32" s="1715" t="s">
        <v>68</v>
      </c>
      <c r="D32" s="1715"/>
      <c r="E32" s="1462">
        <v>217</v>
      </c>
      <c r="F32" s="1462">
        <v>210</v>
      </c>
      <c r="G32" s="1462">
        <v>7</v>
      </c>
      <c r="H32" s="1462">
        <v>208</v>
      </c>
      <c r="I32" s="1462">
        <v>199</v>
      </c>
      <c r="J32" s="1463">
        <v>9</v>
      </c>
      <c r="K32" s="1463">
        <v>196</v>
      </c>
      <c r="L32" s="1463">
        <v>188</v>
      </c>
      <c r="M32" s="1463">
        <v>8</v>
      </c>
      <c r="N32" s="1463">
        <v>175</v>
      </c>
      <c r="O32" s="1463">
        <v>168</v>
      </c>
      <c r="P32" s="1463">
        <v>7</v>
      </c>
      <c r="Q32" s="522"/>
      <c r="R32" s="1219"/>
      <c r="T32" s="1201"/>
      <c r="U32" s="1238"/>
    </row>
    <row r="33" spans="1:21" s="1204" customFormat="1" ht="9.75" customHeight="1">
      <c r="A33" s="1202"/>
      <c r="B33" s="1203"/>
      <c r="C33" s="120" t="s">
        <v>62</v>
      </c>
      <c r="D33" s="120"/>
      <c r="E33" s="1464">
        <v>12</v>
      </c>
      <c r="F33" s="1464">
        <v>12</v>
      </c>
      <c r="G33" s="1464">
        <v>0</v>
      </c>
      <c r="H33" s="1464">
        <v>17</v>
      </c>
      <c r="I33" s="1464">
        <v>16</v>
      </c>
      <c r="J33" s="1464">
        <v>1</v>
      </c>
      <c r="K33" s="1464">
        <v>15</v>
      </c>
      <c r="L33" s="1464">
        <v>15</v>
      </c>
      <c r="M33" s="1464">
        <v>0</v>
      </c>
      <c r="N33" s="1465">
        <v>12</v>
      </c>
      <c r="O33" s="1465">
        <v>12</v>
      </c>
      <c r="P33" s="1465">
        <v>0</v>
      </c>
      <c r="Q33" s="522"/>
      <c r="R33" s="1219"/>
      <c r="T33" s="1201"/>
      <c r="U33" s="1238"/>
    </row>
    <row r="34" spans="1:21" s="1204" customFormat="1" ht="10.5" customHeight="1">
      <c r="A34" s="1202"/>
      <c r="B34" s="1203"/>
      <c r="C34" s="120" t="s">
        <v>55</v>
      </c>
      <c r="D34" s="120"/>
      <c r="E34" s="1464">
        <v>4</v>
      </c>
      <c r="F34" s="1464">
        <v>4</v>
      </c>
      <c r="G34" s="1464">
        <v>0</v>
      </c>
      <c r="H34" s="1464">
        <v>3</v>
      </c>
      <c r="I34" s="1464">
        <v>3</v>
      </c>
      <c r="J34" s="1464">
        <v>0</v>
      </c>
      <c r="K34" s="1464">
        <v>2</v>
      </c>
      <c r="L34" s="1464">
        <v>2</v>
      </c>
      <c r="M34" s="1464">
        <v>0</v>
      </c>
      <c r="N34" s="1465">
        <v>3</v>
      </c>
      <c r="O34" s="1465">
        <v>3</v>
      </c>
      <c r="P34" s="1465">
        <v>0</v>
      </c>
      <c r="Q34" s="522"/>
      <c r="R34" s="1219"/>
      <c r="T34" s="1201"/>
      <c r="U34" s="1238"/>
    </row>
    <row r="35" spans="1:21" s="1201" customFormat="1" ht="10.5" customHeight="1">
      <c r="A35" s="1205"/>
      <c r="B35" s="1196"/>
      <c r="C35" s="120" t="s">
        <v>64</v>
      </c>
      <c r="D35" s="120"/>
      <c r="E35" s="1464">
        <v>15</v>
      </c>
      <c r="F35" s="1464">
        <v>15</v>
      </c>
      <c r="G35" s="1464">
        <v>0</v>
      </c>
      <c r="H35" s="1464">
        <v>13</v>
      </c>
      <c r="I35" s="1464">
        <v>12</v>
      </c>
      <c r="J35" s="1464">
        <v>1</v>
      </c>
      <c r="K35" s="1464">
        <v>13</v>
      </c>
      <c r="L35" s="1464">
        <v>13</v>
      </c>
      <c r="M35" s="1464">
        <v>0</v>
      </c>
      <c r="N35" s="1465">
        <v>6</v>
      </c>
      <c r="O35" s="1465">
        <v>6</v>
      </c>
      <c r="P35" s="1465">
        <v>0</v>
      </c>
      <c r="Q35" s="1214"/>
      <c r="R35" s="1220"/>
      <c r="U35" s="1238"/>
    </row>
    <row r="36" spans="1:21" s="1201" customFormat="1" ht="10.5" customHeight="1">
      <c r="A36" s="1205"/>
      <c r="B36" s="1196"/>
      <c r="C36" s="120" t="s">
        <v>66</v>
      </c>
      <c r="D36" s="120"/>
      <c r="E36" s="1464">
        <v>3</v>
      </c>
      <c r="F36" s="1464">
        <v>3</v>
      </c>
      <c r="G36" s="1464">
        <v>0</v>
      </c>
      <c r="H36" s="1464">
        <v>6</v>
      </c>
      <c r="I36" s="1464">
        <v>6</v>
      </c>
      <c r="J36" s="1464">
        <v>0</v>
      </c>
      <c r="K36" s="1464">
        <v>5</v>
      </c>
      <c r="L36" s="1464">
        <v>5</v>
      </c>
      <c r="M36" s="1464">
        <v>0</v>
      </c>
      <c r="N36" s="1465">
        <v>3</v>
      </c>
      <c r="O36" s="1465">
        <v>2</v>
      </c>
      <c r="P36" s="1465">
        <v>1</v>
      </c>
      <c r="Q36" s="1214"/>
      <c r="R36" s="1220"/>
      <c r="U36" s="1238"/>
    </row>
    <row r="37" spans="1:21" s="1201" customFormat="1" ht="10.5" customHeight="1">
      <c r="A37" s="1205"/>
      <c r="B37" s="1196"/>
      <c r="C37" s="120" t="s">
        <v>75</v>
      </c>
      <c r="D37" s="120"/>
      <c r="E37" s="1464">
        <v>6</v>
      </c>
      <c r="F37" s="1464">
        <v>6</v>
      </c>
      <c r="G37" s="1464">
        <v>0</v>
      </c>
      <c r="H37" s="1464">
        <v>3</v>
      </c>
      <c r="I37" s="1464">
        <v>2</v>
      </c>
      <c r="J37" s="1464">
        <v>1</v>
      </c>
      <c r="K37" s="1464">
        <v>3</v>
      </c>
      <c r="L37" s="1464">
        <v>3</v>
      </c>
      <c r="M37" s="1464">
        <v>0</v>
      </c>
      <c r="N37" s="1465">
        <v>6</v>
      </c>
      <c r="O37" s="1465">
        <v>6</v>
      </c>
      <c r="P37" s="1465">
        <v>0</v>
      </c>
      <c r="Q37" s="1214"/>
      <c r="R37" s="1220"/>
      <c r="U37" s="1238"/>
    </row>
    <row r="38" spans="1:21" s="1201" customFormat="1" ht="10.5" customHeight="1">
      <c r="A38" s="1205"/>
      <c r="B38" s="1196"/>
      <c r="C38" s="120" t="s">
        <v>61</v>
      </c>
      <c r="D38" s="120"/>
      <c r="E38" s="1464">
        <v>10</v>
      </c>
      <c r="F38" s="1464">
        <v>10</v>
      </c>
      <c r="G38" s="1464">
        <v>0</v>
      </c>
      <c r="H38" s="1464">
        <v>10</v>
      </c>
      <c r="I38" s="1464">
        <v>10</v>
      </c>
      <c r="J38" s="1464">
        <v>0</v>
      </c>
      <c r="K38" s="1464">
        <v>6</v>
      </c>
      <c r="L38" s="1464">
        <v>5</v>
      </c>
      <c r="M38" s="1464">
        <v>1</v>
      </c>
      <c r="N38" s="1465">
        <v>6</v>
      </c>
      <c r="O38" s="1465">
        <v>5</v>
      </c>
      <c r="P38" s="1465">
        <v>1</v>
      </c>
      <c r="Q38" s="1214"/>
      <c r="R38" s="1220"/>
      <c r="U38" s="1238"/>
    </row>
    <row r="39" spans="1:21" s="1201" customFormat="1" ht="10.5" customHeight="1">
      <c r="A39" s="1205"/>
      <c r="B39" s="1196"/>
      <c r="C39" s="120" t="s">
        <v>56</v>
      </c>
      <c r="D39" s="120"/>
      <c r="E39" s="1464">
        <v>3</v>
      </c>
      <c r="F39" s="1464">
        <v>3</v>
      </c>
      <c r="G39" s="1464">
        <v>0</v>
      </c>
      <c r="H39" s="1464">
        <v>5</v>
      </c>
      <c r="I39" s="1464">
        <v>5</v>
      </c>
      <c r="J39" s="1464">
        <v>0</v>
      </c>
      <c r="K39" s="1464">
        <v>7</v>
      </c>
      <c r="L39" s="1464">
        <v>7</v>
      </c>
      <c r="M39" s="1464">
        <v>0</v>
      </c>
      <c r="N39" s="1465">
        <v>2</v>
      </c>
      <c r="O39" s="1465">
        <v>2</v>
      </c>
      <c r="P39" s="1465">
        <v>0</v>
      </c>
      <c r="Q39" s="1214"/>
      <c r="R39" s="1220"/>
      <c r="U39" s="1238"/>
    </row>
    <row r="40" spans="1:21" s="1201" customFormat="1" ht="10.5" customHeight="1">
      <c r="A40" s="1205"/>
      <c r="B40" s="1196"/>
      <c r="C40" s="120" t="s">
        <v>74</v>
      </c>
      <c r="D40" s="120"/>
      <c r="E40" s="1464">
        <v>5</v>
      </c>
      <c r="F40" s="1464">
        <v>5</v>
      </c>
      <c r="G40" s="1464">
        <v>0</v>
      </c>
      <c r="H40" s="1464">
        <v>8</v>
      </c>
      <c r="I40" s="1464">
        <v>7</v>
      </c>
      <c r="J40" s="1464">
        <v>1</v>
      </c>
      <c r="K40" s="1464">
        <v>10</v>
      </c>
      <c r="L40" s="1464">
        <v>9</v>
      </c>
      <c r="M40" s="1464">
        <v>1</v>
      </c>
      <c r="N40" s="1465">
        <v>8</v>
      </c>
      <c r="O40" s="1465">
        <v>8</v>
      </c>
      <c r="P40" s="1465">
        <v>0</v>
      </c>
      <c r="Q40" s="1214"/>
      <c r="R40" s="1220"/>
      <c r="U40" s="1238"/>
    </row>
    <row r="41" spans="1:21" s="1201" customFormat="1" ht="10.5" customHeight="1">
      <c r="A41" s="1205"/>
      <c r="B41" s="1196"/>
      <c r="C41" s="120" t="s">
        <v>76</v>
      </c>
      <c r="D41" s="120"/>
      <c r="E41" s="1464">
        <v>4</v>
      </c>
      <c r="F41" s="1464">
        <v>4</v>
      </c>
      <c r="G41" s="1464">
        <v>0</v>
      </c>
      <c r="H41" s="1464">
        <v>3</v>
      </c>
      <c r="I41" s="1464">
        <v>3</v>
      </c>
      <c r="J41" s="1464">
        <v>0</v>
      </c>
      <c r="K41" s="1464">
        <v>6</v>
      </c>
      <c r="L41" s="1464">
        <v>6</v>
      </c>
      <c r="M41" s="1464">
        <v>0</v>
      </c>
      <c r="N41" s="1465">
        <v>2</v>
      </c>
      <c r="O41" s="1465">
        <v>2</v>
      </c>
      <c r="P41" s="1465">
        <v>0</v>
      </c>
      <c r="Q41" s="1214"/>
      <c r="R41" s="1220"/>
      <c r="U41" s="1238"/>
    </row>
    <row r="42" spans="1:21" s="1201" customFormat="1" ht="10.5" customHeight="1">
      <c r="A42" s="1205"/>
      <c r="B42" s="1196"/>
      <c r="C42" s="120" t="s">
        <v>60</v>
      </c>
      <c r="D42" s="120"/>
      <c r="E42" s="1464">
        <v>12</v>
      </c>
      <c r="F42" s="1464">
        <v>12</v>
      </c>
      <c r="G42" s="1464">
        <v>0</v>
      </c>
      <c r="H42" s="1464">
        <v>12</v>
      </c>
      <c r="I42" s="1464">
        <v>11</v>
      </c>
      <c r="J42" s="1464">
        <v>1</v>
      </c>
      <c r="K42" s="1464">
        <v>16</v>
      </c>
      <c r="L42" s="1464">
        <v>14</v>
      </c>
      <c r="M42" s="1464">
        <v>2</v>
      </c>
      <c r="N42" s="1465">
        <v>8</v>
      </c>
      <c r="O42" s="1465">
        <v>7</v>
      </c>
      <c r="P42" s="1465">
        <v>1</v>
      </c>
      <c r="Q42" s="1214"/>
      <c r="R42" s="1220"/>
      <c r="U42" s="1238"/>
    </row>
    <row r="43" spans="1:21" s="1201" customFormat="1" ht="10.5" customHeight="1">
      <c r="A43" s="1205"/>
      <c r="B43" s="1196"/>
      <c r="C43" s="120" t="s">
        <v>59</v>
      </c>
      <c r="D43" s="120"/>
      <c r="E43" s="1464">
        <v>37</v>
      </c>
      <c r="F43" s="1464">
        <v>36</v>
      </c>
      <c r="G43" s="1464">
        <v>1</v>
      </c>
      <c r="H43" s="1464">
        <v>29</v>
      </c>
      <c r="I43" s="1464">
        <v>28</v>
      </c>
      <c r="J43" s="1464">
        <v>1</v>
      </c>
      <c r="K43" s="1464">
        <v>19</v>
      </c>
      <c r="L43" s="1464">
        <v>17</v>
      </c>
      <c r="M43" s="1464">
        <v>2</v>
      </c>
      <c r="N43" s="1465">
        <v>16</v>
      </c>
      <c r="O43" s="1465">
        <v>16</v>
      </c>
      <c r="P43" s="1465">
        <v>0</v>
      </c>
      <c r="Q43" s="1214"/>
      <c r="R43" s="1220"/>
      <c r="U43" s="1238"/>
    </row>
    <row r="44" spans="1:21" s="1201" customFormat="1" ht="10.5" customHeight="1">
      <c r="A44" s="1205"/>
      <c r="B44" s="1196"/>
      <c r="C44" s="120" t="s">
        <v>57</v>
      </c>
      <c r="D44" s="120"/>
      <c r="E44" s="1464">
        <v>4</v>
      </c>
      <c r="F44" s="1464">
        <v>3</v>
      </c>
      <c r="G44" s="1464">
        <v>1</v>
      </c>
      <c r="H44" s="1464">
        <v>0</v>
      </c>
      <c r="I44" s="1464">
        <v>0</v>
      </c>
      <c r="J44" s="1464">
        <v>0</v>
      </c>
      <c r="K44" s="1464">
        <v>3</v>
      </c>
      <c r="L44" s="1464">
        <v>3</v>
      </c>
      <c r="M44" s="1464">
        <v>0</v>
      </c>
      <c r="N44" s="1465">
        <v>4</v>
      </c>
      <c r="O44" s="1465">
        <v>3</v>
      </c>
      <c r="P44" s="1465">
        <v>1</v>
      </c>
      <c r="Q44" s="1214"/>
      <c r="R44" s="1220"/>
      <c r="U44" s="1238"/>
    </row>
    <row r="45" spans="1:21" s="1201" customFormat="1" ht="10.5" customHeight="1">
      <c r="A45" s="1205"/>
      <c r="B45" s="1196"/>
      <c r="C45" s="120" t="s">
        <v>63</v>
      </c>
      <c r="D45" s="120"/>
      <c r="E45" s="1464">
        <v>25</v>
      </c>
      <c r="F45" s="1464">
        <v>24</v>
      </c>
      <c r="G45" s="1464">
        <v>1</v>
      </c>
      <c r="H45" s="1464">
        <v>25</v>
      </c>
      <c r="I45" s="1464">
        <v>23</v>
      </c>
      <c r="J45" s="1464">
        <v>2</v>
      </c>
      <c r="K45" s="1464">
        <v>18</v>
      </c>
      <c r="L45" s="1464">
        <v>17</v>
      </c>
      <c r="M45" s="1464">
        <v>1</v>
      </c>
      <c r="N45" s="1465">
        <v>24</v>
      </c>
      <c r="O45" s="1465">
        <v>23</v>
      </c>
      <c r="P45" s="1465">
        <v>1</v>
      </c>
      <c r="Q45" s="1214"/>
      <c r="R45" s="1220"/>
      <c r="U45" s="1238"/>
    </row>
    <row r="46" spans="1:21" s="1201" customFormat="1" ht="10.5" customHeight="1">
      <c r="A46" s="1205"/>
      <c r="B46" s="1196"/>
      <c r="C46" s="120" t="s">
        <v>79</v>
      </c>
      <c r="D46" s="120"/>
      <c r="E46" s="1464">
        <v>16</v>
      </c>
      <c r="F46" s="1464">
        <v>15</v>
      </c>
      <c r="G46" s="1464">
        <v>1</v>
      </c>
      <c r="H46" s="1464">
        <v>12</v>
      </c>
      <c r="I46" s="1464">
        <v>12</v>
      </c>
      <c r="J46" s="1464">
        <v>0</v>
      </c>
      <c r="K46" s="1464">
        <v>11</v>
      </c>
      <c r="L46" s="1464">
        <v>11</v>
      </c>
      <c r="M46" s="1464">
        <v>0</v>
      </c>
      <c r="N46" s="1465">
        <v>16</v>
      </c>
      <c r="O46" s="1465">
        <v>15</v>
      </c>
      <c r="P46" s="1465">
        <v>1</v>
      </c>
      <c r="Q46" s="1214"/>
      <c r="R46" s="1220"/>
      <c r="U46" s="1238"/>
    </row>
    <row r="47" spans="1:21" s="1201" customFormat="1" ht="10.5" customHeight="1">
      <c r="A47" s="1205"/>
      <c r="B47" s="1196"/>
      <c r="C47" s="120" t="s">
        <v>58</v>
      </c>
      <c r="D47" s="120"/>
      <c r="E47" s="1464">
        <v>11</v>
      </c>
      <c r="F47" s="1464">
        <v>10</v>
      </c>
      <c r="G47" s="1464">
        <v>1</v>
      </c>
      <c r="H47" s="1464">
        <v>18</v>
      </c>
      <c r="I47" s="1464">
        <v>18</v>
      </c>
      <c r="J47" s="1464">
        <v>0</v>
      </c>
      <c r="K47" s="1464">
        <v>15</v>
      </c>
      <c r="L47" s="1464">
        <v>15</v>
      </c>
      <c r="M47" s="1464">
        <v>0</v>
      </c>
      <c r="N47" s="1465">
        <v>12</v>
      </c>
      <c r="O47" s="1465">
        <v>12</v>
      </c>
      <c r="P47" s="1465">
        <v>0</v>
      </c>
      <c r="Q47" s="1214"/>
      <c r="R47" s="1220"/>
      <c r="U47" s="1238"/>
    </row>
    <row r="48" spans="1:21" s="1201" customFormat="1" ht="10.5" customHeight="1">
      <c r="A48" s="1205"/>
      <c r="B48" s="1196"/>
      <c r="C48" s="120" t="s">
        <v>65</v>
      </c>
      <c r="D48" s="120"/>
      <c r="E48" s="1464">
        <v>8</v>
      </c>
      <c r="F48" s="1464">
        <v>8</v>
      </c>
      <c r="G48" s="1464">
        <v>0</v>
      </c>
      <c r="H48" s="1464">
        <v>11</v>
      </c>
      <c r="I48" s="1464">
        <v>11</v>
      </c>
      <c r="J48" s="1464">
        <v>0</v>
      </c>
      <c r="K48" s="1464">
        <v>3</v>
      </c>
      <c r="L48" s="1464">
        <v>3</v>
      </c>
      <c r="M48" s="1464">
        <v>0</v>
      </c>
      <c r="N48" s="1465">
        <v>6</v>
      </c>
      <c r="O48" s="1465">
        <v>5</v>
      </c>
      <c r="P48" s="1465">
        <v>1</v>
      </c>
      <c r="Q48" s="1214"/>
      <c r="R48" s="1220"/>
      <c r="U48" s="1238"/>
    </row>
    <row r="49" spans="1:21" s="1201" customFormat="1" ht="10.5" customHeight="1">
      <c r="A49" s="1205"/>
      <c r="B49" s="1196"/>
      <c r="C49" s="120" t="s">
        <v>67</v>
      </c>
      <c r="D49" s="120"/>
      <c r="E49" s="1464">
        <v>3</v>
      </c>
      <c r="F49" s="1464">
        <v>2</v>
      </c>
      <c r="G49" s="1464">
        <v>1</v>
      </c>
      <c r="H49" s="1464">
        <v>2</v>
      </c>
      <c r="I49" s="1464">
        <v>2</v>
      </c>
      <c r="J49" s="1464">
        <v>0</v>
      </c>
      <c r="K49" s="1464">
        <v>2</v>
      </c>
      <c r="L49" s="1464">
        <v>2</v>
      </c>
      <c r="M49" s="1464">
        <v>0</v>
      </c>
      <c r="N49" s="1465">
        <v>12</v>
      </c>
      <c r="O49" s="1465">
        <v>12</v>
      </c>
      <c r="P49" s="1465">
        <v>0</v>
      </c>
      <c r="Q49" s="1214"/>
      <c r="R49" s="1220"/>
      <c r="U49" s="1238"/>
    </row>
    <row r="50" spans="1:21" s="1201" customFormat="1" ht="10.5" customHeight="1">
      <c r="A50" s="1205"/>
      <c r="B50" s="1196"/>
      <c r="C50" s="120" t="s">
        <v>77</v>
      </c>
      <c r="D50" s="120"/>
      <c r="E50" s="1464">
        <v>3</v>
      </c>
      <c r="F50" s="1464">
        <v>3</v>
      </c>
      <c r="G50" s="1464">
        <v>0</v>
      </c>
      <c r="H50" s="1464">
        <v>8</v>
      </c>
      <c r="I50" s="1464">
        <v>7</v>
      </c>
      <c r="J50" s="1464">
        <v>1</v>
      </c>
      <c r="K50" s="1464">
        <v>10</v>
      </c>
      <c r="L50" s="1464">
        <v>10</v>
      </c>
      <c r="M50" s="1464">
        <v>0</v>
      </c>
      <c r="N50" s="1465">
        <v>11</v>
      </c>
      <c r="O50" s="1465">
        <v>11</v>
      </c>
      <c r="P50" s="1465">
        <v>0</v>
      </c>
      <c r="Q50" s="1214"/>
      <c r="R50" s="1220"/>
      <c r="U50" s="1238"/>
    </row>
    <row r="51" spans="1:21" s="1201" customFormat="1" ht="10.5" customHeight="1">
      <c r="A51" s="1205"/>
      <c r="B51" s="1196"/>
      <c r="C51" s="120" t="s">
        <v>466</v>
      </c>
      <c r="D51" s="120"/>
      <c r="E51" s="1464">
        <v>5</v>
      </c>
      <c r="F51" s="1464">
        <v>5</v>
      </c>
      <c r="G51" s="1464">
        <v>0</v>
      </c>
      <c r="H51" s="1464">
        <v>4</v>
      </c>
      <c r="I51" s="1464">
        <v>4</v>
      </c>
      <c r="J51" s="1464">
        <v>0</v>
      </c>
      <c r="K51" s="1464">
        <v>10</v>
      </c>
      <c r="L51" s="1464">
        <v>10</v>
      </c>
      <c r="M51" s="1464">
        <v>0</v>
      </c>
      <c r="N51" s="1465">
        <v>1</v>
      </c>
      <c r="O51" s="1465">
        <v>1</v>
      </c>
      <c r="P51" s="1465">
        <v>0</v>
      </c>
      <c r="Q51" s="1214"/>
      <c r="R51" s="1220"/>
      <c r="U51" s="1238"/>
    </row>
    <row r="52" spans="1:21" s="1201" customFormat="1" ht="10.5" customHeight="1">
      <c r="A52" s="1205"/>
      <c r="B52" s="1196"/>
      <c r="C52" s="120" t="s">
        <v>467</v>
      </c>
      <c r="D52" s="120"/>
      <c r="E52" s="1464">
        <v>8</v>
      </c>
      <c r="F52" s="1464">
        <v>7</v>
      </c>
      <c r="G52" s="1464">
        <v>1</v>
      </c>
      <c r="H52" s="1464">
        <v>6</v>
      </c>
      <c r="I52" s="1464">
        <v>6</v>
      </c>
      <c r="J52" s="1464">
        <v>0</v>
      </c>
      <c r="K52" s="1464">
        <v>2</v>
      </c>
      <c r="L52" s="1464">
        <v>2</v>
      </c>
      <c r="M52" s="1464">
        <v>0</v>
      </c>
      <c r="N52" s="1465">
        <v>2</v>
      </c>
      <c r="O52" s="1465">
        <v>2</v>
      </c>
      <c r="P52" s="1465">
        <v>0</v>
      </c>
      <c r="Q52" s="1214"/>
      <c r="R52" s="1220"/>
      <c r="U52" s="1238"/>
    </row>
    <row r="53" spans="1:21" s="1201" customFormat="1" ht="10.5" customHeight="1">
      <c r="A53" s="1205"/>
      <c r="B53" s="1196"/>
      <c r="C53" s="120" t="s">
        <v>468</v>
      </c>
      <c r="D53" s="120"/>
      <c r="E53" s="1464">
        <v>23</v>
      </c>
      <c r="F53" s="1464">
        <v>23</v>
      </c>
      <c r="G53" s="1464">
        <v>0</v>
      </c>
      <c r="H53" s="1464">
        <v>13</v>
      </c>
      <c r="I53" s="1464">
        <v>13</v>
      </c>
      <c r="J53" s="1464">
        <v>0</v>
      </c>
      <c r="K53" s="1464">
        <v>20</v>
      </c>
      <c r="L53" s="1464">
        <v>19</v>
      </c>
      <c r="M53" s="1464">
        <v>1</v>
      </c>
      <c r="N53" s="1465">
        <v>15</v>
      </c>
      <c r="O53" s="1465">
        <v>15</v>
      </c>
      <c r="P53" s="1465">
        <v>0</v>
      </c>
      <c r="Q53" s="1214"/>
      <c r="R53" s="1220"/>
      <c r="U53" s="1238"/>
    </row>
    <row r="54" spans="1:21" s="1201" customFormat="1" ht="3" customHeight="1" thickBot="1">
      <c r="A54" s="1205"/>
      <c r="B54" s="1196"/>
      <c r="C54" s="120"/>
      <c r="D54" s="120"/>
      <c r="E54" s="1206"/>
      <c r="F54" s="1206"/>
      <c r="G54" s="1206"/>
      <c r="H54" s="1235"/>
      <c r="I54" s="1236"/>
      <c r="J54" s="1235"/>
      <c r="K54" s="1235"/>
      <c r="L54" s="1235"/>
      <c r="M54" s="1235"/>
      <c r="N54" s="1235"/>
      <c r="O54" s="1236"/>
      <c r="P54" s="1236"/>
      <c r="Q54" s="1214"/>
      <c r="R54" s="1220"/>
      <c r="U54" s="1238"/>
    </row>
    <row r="55" spans="1:21" s="171" customFormat="1" ht="13.5" thickBot="1">
      <c r="A55" s="169"/>
      <c r="B55" s="170"/>
      <c r="C55" s="1710" t="s">
        <v>528</v>
      </c>
      <c r="D55" s="1711"/>
      <c r="E55" s="1711"/>
      <c r="F55" s="1711"/>
      <c r="G55" s="1711"/>
      <c r="H55" s="1711"/>
      <c r="I55" s="1711"/>
      <c r="J55" s="1711"/>
      <c r="K55" s="1711"/>
      <c r="L55" s="1711"/>
      <c r="M55" s="1711"/>
      <c r="N55" s="1711"/>
      <c r="O55" s="1711"/>
      <c r="P55" s="1712"/>
      <c r="Q55" s="522"/>
      <c r="R55" s="1218"/>
      <c r="S55" s="981"/>
      <c r="T55" s="1213"/>
    </row>
    <row r="56" spans="1:21" s="1204" customFormat="1" ht="13.5" customHeight="1">
      <c r="A56" s="1202"/>
      <c r="B56" s="1203"/>
      <c r="C56" s="1715" t="s">
        <v>68</v>
      </c>
      <c r="D56" s="1715"/>
      <c r="E56" s="1467">
        <v>6643227</v>
      </c>
      <c r="F56" s="1467">
        <v>5071136</v>
      </c>
      <c r="G56" s="1467">
        <v>1572091</v>
      </c>
      <c r="H56" s="1467">
        <v>6088165</v>
      </c>
      <c r="I56" s="1467">
        <v>4724341</v>
      </c>
      <c r="J56" s="1468">
        <v>1363824</v>
      </c>
      <c r="K56" s="1468">
        <v>5632280.1093787542</v>
      </c>
      <c r="L56" s="1468">
        <v>4227311.3384724176</v>
      </c>
      <c r="M56" s="1468">
        <v>1404968.7709066996</v>
      </c>
      <c r="N56" s="1468">
        <v>5161342.6813148363</v>
      </c>
      <c r="O56" s="1468">
        <v>3772650.2747378773</v>
      </c>
      <c r="P56" s="1468">
        <v>1388692.4065767338</v>
      </c>
      <c r="Q56" s="522"/>
      <c r="R56" s="1219"/>
      <c r="T56" s="1201"/>
      <c r="U56" s="1238"/>
    </row>
    <row r="57" spans="1:21" s="1204" customFormat="1" ht="10.5" customHeight="1">
      <c r="A57" s="1202"/>
      <c r="B57" s="1203"/>
      <c r="C57" s="120" t="s">
        <v>62</v>
      </c>
      <c r="D57" s="120"/>
      <c r="E57" s="1301">
        <v>598423</v>
      </c>
      <c r="F57" s="1301">
        <v>456436</v>
      </c>
      <c r="G57" s="1301">
        <v>141987</v>
      </c>
      <c r="H57" s="1301">
        <v>518465</v>
      </c>
      <c r="I57" s="1301">
        <v>413310</v>
      </c>
      <c r="J57" s="1301">
        <v>105155</v>
      </c>
      <c r="K57" s="1301">
        <v>492419.84015690343</v>
      </c>
      <c r="L57" s="1301">
        <v>378350.50863564847</v>
      </c>
      <c r="M57" s="1301">
        <v>114069.33152126434</v>
      </c>
      <c r="N57" s="1301">
        <v>451423.79306546977</v>
      </c>
      <c r="O57" s="1301">
        <v>329772.94180300366</v>
      </c>
      <c r="P57" s="1301">
        <v>121650.85126246548</v>
      </c>
      <c r="Q57" s="522"/>
      <c r="R57" s="1219"/>
      <c r="T57" s="1201"/>
      <c r="U57" s="1238"/>
    </row>
    <row r="58" spans="1:21" s="1204" customFormat="1" ht="10.5" customHeight="1">
      <c r="A58" s="1202"/>
      <c r="B58" s="1203"/>
      <c r="C58" s="120" t="s">
        <v>55</v>
      </c>
      <c r="D58" s="120"/>
      <c r="E58" s="1301">
        <v>43615</v>
      </c>
      <c r="F58" s="1301">
        <v>33462</v>
      </c>
      <c r="G58" s="1301">
        <v>10153</v>
      </c>
      <c r="H58" s="1301">
        <v>46188</v>
      </c>
      <c r="I58" s="1301">
        <v>37709</v>
      </c>
      <c r="J58" s="1301">
        <v>8479</v>
      </c>
      <c r="K58" s="1301">
        <v>50661.840322218806</v>
      </c>
      <c r="L58" s="1301">
        <v>40670.425143940614</v>
      </c>
      <c r="M58" s="1301">
        <v>9991.4151782782155</v>
      </c>
      <c r="N58" s="1301">
        <v>34609.607077418419</v>
      </c>
      <c r="O58" s="1301">
        <v>26060.683297840835</v>
      </c>
      <c r="P58" s="1301">
        <v>8548.9237795775844</v>
      </c>
      <c r="Q58" s="522"/>
      <c r="R58" s="1219"/>
      <c r="T58" s="1201"/>
      <c r="U58" s="1238"/>
    </row>
    <row r="59" spans="1:21" s="1201" customFormat="1" ht="10.5" customHeight="1">
      <c r="A59" s="1205"/>
      <c r="B59" s="1196"/>
      <c r="C59" s="120" t="s">
        <v>64</v>
      </c>
      <c r="D59" s="120"/>
      <c r="E59" s="1301">
        <v>594478</v>
      </c>
      <c r="F59" s="1301">
        <v>487960</v>
      </c>
      <c r="G59" s="1301">
        <v>106518</v>
      </c>
      <c r="H59" s="1301">
        <v>590009</v>
      </c>
      <c r="I59" s="1301">
        <v>491273</v>
      </c>
      <c r="J59" s="1301">
        <v>98736</v>
      </c>
      <c r="K59" s="1301">
        <v>520135.84415003384</v>
      </c>
      <c r="L59" s="1301">
        <v>417069.10523299978</v>
      </c>
      <c r="M59" s="1301">
        <v>103066.73891704167</v>
      </c>
      <c r="N59" s="1301">
        <v>434468.80365281092</v>
      </c>
      <c r="O59" s="1301">
        <v>350059.66387323674</v>
      </c>
      <c r="P59" s="1301">
        <v>84409.139779575955</v>
      </c>
      <c r="Q59" s="1214"/>
      <c r="R59" s="1220"/>
      <c r="U59" s="1238"/>
    </row>
    <row r="60" spans="1:21" s="1201" customFormat="1" ht="10.5" customHeight="1">
      <c r="A60" s="1205"/>
      <c r="B60" s="1196"/>
      <c r="C60" s="120" t="s">
        <v>66</v>
      </c>
      <c r="D60" s="120"/>
      <c r="E60" s="1301">
        <v>52984</v>
      </c>
      <c r="F60" s="1301">
        <v>43240</v>
      </c>
      <c r="G60" s="1301">
        <v>9744</v>
      </c>
      <c r="H60" s="1301">
        <v>59148</v>
      </c>
      <c r="I60" s="1301">
        <v>46832</v>
      </c>
      <c r="J60" s="1301">
        <v>12316</v>
      </c>
      <c r="K60" s="1301">
        <v>51410.475547211063</v>
      </c>
      <c r="L60" s="1301">
        <v>44360.995979963765</v>
      </c>
      <c r="M60" s="1301">
        <v>7049.4795672472765</v>
      </c>
      <c r="N60" s="1301">
        <v>52289.14042223891</v>
      </c>
      <c r="O60" s="1301">
        <v>42259.89471315909</v>
      </c>
      <c r="P60" s="1301">
        <v>10029.245709079871</v>
      </c>
      <c r="Q60" s="1214"/>
      <c r="R60" s="1220"/>
      <c r="U60" s="1238"/>
    </row>
    <row r="61" spans="1:21" s="1201" customFormat="1" ht="10.5" customHeight="1">
      <c r="A61" s="1205"/>
      <c r="B61" s="1196"/>
      <c r="C61" s="120" t="s">
        <v>75</v>
      </c>
      <c r="D61" s="120"/>
      <c r="E61" s="1301">
        <v>72322</v>
      </c>
      <c r="F61" s="1301">
        <v>55921</v>
      </c>
      <c r="G61" s="1301">
        <v>16401</v>
      </c>
      <c r="H61" s="1301">
        <v>68180</v>
      </c>
      <c r="I61" s="1301">
        <v>49311</v>
      </c>
      <c r="J61" s="1301">
        <v>18869</v>
      </c>
      <c r="K61" s="1301">
        <v>58800.215824225103</v>
      </c>
      <c r="L61" s="1301">
        <v>45812.959190139038</v>
      </c>
      <c r="M61" s="1301">
        <v>12987.256634086085</v>
      </c>
      <c r="N61" s="1301">
        <v>54663.930784605938</v>
      </c>
      <c r="O61" s="1301">
        <v>43470.090761574742</v>
      </c>
      <c r="P61" s="1301">
        <v>11193.840023031144</v>
      </c>
      <c r="Q61" s="1214"/>
      <c r="R61" s="1220"/>
      <c r="U61" s="1238"/>
    </row>
    <row r="62" spans="1:21" s="1201" customFormat="1" ht="10.5" customHeight="1">
      <c r="A62" s="1205"/>
      <c r="B62" s="1196"/>
      <c r="C62" s="120" t="s">
        <v>61</v>
      </c>
      <c r="D62" s="120"/>
      <c r="E62" s="1301">
        <v>194738</v>
      </c>
      <c r="F62" s="1301">
        <v>151657</v>
      </c>
      <c r="G62" s="1301">
        <v>43081</v>
      </c>
      <c r="H62" s="1301">
        <v>175057</v>
      </c>
      <c r="I62" s="1301">
        <v>133446</v>
      </c>
      <c r="J62" s="1301">
        <v>41611</v>
      </c>
      <c r="K62" s="1301">
        <v>189450.90738785334</v>
      </c>
      <c r="L62" s="1301">
        <v>144636.42031419845</v>
      </c>
      <c r="M62" s="1301">
        <v>44814.48707365388</v>
      </c>
      <c r="N62" s="1301">
        <v>153038.6995677689</v>
      </c>
      <c r="O62" s="1301">
        <v>109433.40968195179</v>
      </c>
      <c r="P62" s="1301">
        <v>43605.289885817714</v>
      </c>
      <c r="Q62" s="1214"/>
      <c r="R62" s="1220"/>
      <c r="U62" s="1238"/>
    </row>
    <row r="63" spans="1:21" s="1201" customFormat="1" ht="10.5" customHeight="1">
      <c r="A63" s="1205"/>
      <c r="B63" s="1196"/>
      <c r="C63" s="120" t="s">
        <v>56</v>
      </c>
      <c r="D63" s="120"/>
      <c r="E63" s="1301">
        <v>70849</v>
      </c>
      <c r="F63" s="1301">
        <v>54046</v>
      </c>
      <c r="G63" s="1301">
        <v>16803</v>
      </c>
      <c r="H63" s="1301">
        <v>84085</v>
      </c>
      <c r="I63" s="1301">
        <v>68150</v>
      </c>
      <c r="J63" s="1301">
        <v>15935</v>
      </c>
      <c r="K63" s="1301">
        <v>76159.055782330703</v>
      </c>
      <c r="L63" s="1301">
        <v>58855.894719723234</v>
      </c>
      <c r="M63" s="1301">
        <v>17303.161062607483</v>
      </c>
      <c r="N63" s="1301">
        <v>67121.78799680683</v>
      </c>
      <c r="O63" s="1301">
        <v>50779.565851441643</v>
      </c>
      <c r="P63" s="1301">
        <v>16342.222145365145</v>
      </c>
      <c r="Q63" s="1214"/>
      <c r="R63" s="1220"/>
      <c r="U63" s="1238"/>
    </row>
    <row r="64" spans="1:21" s="1201" customFormat="1" ht="10.5" customHeight="1">
      <c r="A64" s="1205"/>
      <c r="B64" s="1196"/>
      <c r="C64" s="120" t="s">
        <v>74</v>
      </c>
      <c r="D64" s="120"/>
      <c r="E64" s="1301">
        <v>255443</v>
      </c>
      <c r="F64" s="1301">
        <v>189302</v>
      </c>
      <c r="G64" s="1301">
        <v>66141</v>
      </c>
      <c r="H64" s="1301">
        <v>257590</v>
      </c>
      <c r="I64" s="1301">
        <v>172557</v>
      </c>
      <c r="J64" s="1301">
        <v>85033</v>
      </c>
      <c r="K64" s="1301">
        <v>210837.30204506323</v>
      </c>
      <c r="L64" s="1301">
        <v>153914.55256043855</v>
      </c>
      <c r="M64" s="1301">
        <v>56922.749484624845</v>
      </c>
      <c r="N64" s="1301">
        <v>177438.13254572538</v>
      </c>
      <c r="O64" s="1301">
        <v>119603.41258584381</v>
      </c>
      <c r="P64" s="1301">
        <v>57834.71995988163</v>
      </c>
      <c r="Q64" s="1214"/>
      <c r="R64" s="1220"/>
      <c r="U64" s="1238"/>
    </row>
    <row r="65" spans="1:21" s="1201" customFormat="1" ht="10.5" customHeight="1">
      <c r="A65" s="1205"/>
      <c r="B65" s="1196"/>
      <c r="C65" s="120" t="s">
        <v>76</v>
      </c>
      <c r="D65" s="120"/>
      <c r="E65" s="1301">
        <v>56799</v>
      </c>
      <c r="F65" s="1301">
        <v>46603</v>
      </c>
      <c r="G65" s="1301">
        <v>10196</v>
      </c>
      <c r="H65" s="1301">
        <v>56313</v>
      </c>
      <c r="I65" s="1301">
        <v>45089</v>
      </c>
      <c r="J65" s="1301">
        <v>11224</v>
      </c>
      <c r="K65" s="1301">
        <v>52030.143195403361</v>
      </c>
      <c r="L65" s="1301">
        <v>45699.157291140335</v>
      </c>
      <c r="M65" s="1301">
        <v>6330.9859042630778</v>
      </c>
      <c r="N65" s="1301">
        <v>42901.245263802266</v>
      </c>
      <c r="O65" s="1301">
        <v>33589.86204277596</v>
      </c>
      <c r="P65" s="1301">
        <v>9311.3832210263463</v>
      </c>
      <c r="Q65" s="1214"/>
      <c r="R65" s="1220"/>
      <c r="U65" s="1238"/>
    </row>
    <row r="66" spans="1:21" s="1201" customFormat="1" ht="10.5" customHeight="1">
      <c r="A66" s="1205"/>
      <c r="B66" s="1196"/>
      <c r="C66" s="120" t="s">
        <v>60</v>
      </c>
      <c r="D66" s="120"/>
      <c r="E66" s="1301">
        <v>367360</v>
      </c>
      <c r="F66" s="1301">
        <v>283003</v>
      </c>
      <c r="G66" s="1301">
        <v>84357</v>
      </c>
      <c r="H66" s="1301">
        <v>358338</v>
      </c>
      <c r="I66" s="1301">
        <v>281392</v>
      </c>
      <c r="J66" s="1301">
        <v>76946</v>
      </c>
      <c r="K66" s="1301">
        <v>327745.66025903902</v>
      </c>
      <c r="L66" s="1301">
        <v>246463.70265036757</v>
      </c>
      <c r="M66" s="1301">
        <v>81281.957608670316</v>
      </c>
      <c r="N66" s="1301">
        <v>270912.92749951192</v>
      </c>
      <c r="O66" s="1301">
        <v>195686.55235140127</v>
      </c>
      <c r="P66" s="1301">
        <v>75226.375148111518</v>
      </c>
      <c r="Q66" s="1214"/>
      <c r="R66" s="1220"/>
      <c r="U66" s="1238"/>
    </row>
    <row r="67" spans="1:21" s="1201" customFormat="1" ht="10.5" customHeight="1">
      <c r="A67" s="1205"/>
      <c r="B67" s="1196"/>
      <c r="C67" s="120" t="s">
        <v>59</v>
      </c>
      <c r="D67" s="120"/>
      <c r="E67" s="1301">
        <v>1402683</v>
      </c>
      <c r="F67" s="1301">
        <v>951024</v>
      </c>
      <c r="G67" s="1301">
        <v>451659</v>
      </c>
      <c r="H67" s="1301">
        <v>1171770</v>
      </c>
      <c r="I67" s="1301">
        <v>811335</v>
      </c>
      <c r="J67" s="1301">
        <v>360434</v>
      </c>
      <c r="K67" s="1301">
        <v>1170807.1538243413</v>
      </c>
      <c r="L67" s="1301">
        <v>783132.24346945819</v>
      </c>
      <c r="M67" s="1301">
        <v>387674.91035489138</v>
      </c>
      <c r="N67" s="1301">
        <v>1154631.4915443736</v>
      </c>
      <c r="O67" s="1301">
        <v>730052.71193805884</v>
      </c>
      <c r="P67" s="1301">
        <v>424578.77960629697</v>
      </c>
      <c r="Q67" s="1214"/>
      <c r="R67" s="1220"/>
      <c r="U67" s="1238"/>
    </row>
    <row r="68" spans="1:21" s="1201" customFormat="1" ht="10.5" customHeight="1">
      <c r="A68" s="1205"/>
      <c r="B68" s="1196"/>
      <c r="C68" s="120" t="s">
        <v>57</v>
      </c>
      <c r="D68" s="120"/>
      <c r="E68" s="1301">
        <v>49560</v>
      </c>
      <c r="F68" s="1301">
        <v>35228</v>
      </c>
      <c r="G68" s="1301">
        <v>14332</v>
      </c>
      <c r="H68" s="1301">
        <v>37391</v>
      </c>
      <c r="I68" s="1301">
        <v>30832</v>
      </c>
      <c r="J68" s="1301">
        <v>6560</v>
      </c>
      <c r="K68" s="1301">
        <v>39245.309622675202</v>
      </c>
      <c r="L68" s="1301">
        <v>27826.912903884535</v>
      </c>
      <c r="M68" s="1301">
        <v>11418.396718790698</v>
      </c>
      <c r="N68" s="1301">
        <v>42298.517622847037</v>
      </c>
      <c r="O68" s="1301">
        <v>24796.59180644136</v>
      </c>
      <c r="P68" s="1301">
        <v>17501.925816405685</v>
      </c>
      <c r="Q68" s="1214"/>
      <c r="R68" s="1220"/>
      <c r="U68" s="1238"/>
    </row>
    <row r="69" spans="1:21" s="1201" customFormat="1" ht="10.5" customHeight="1">
      <c r="A69" s="1205"/>
      <c r="B69" s="1196"/>
      <c r="C69" s="120" t="s">
        <v>63</v>
      </c>
      <c r="D69" s="120"/>
      <c r="E69" s="1301">
        <v>1359325</v>
      </c>
      <c r="F69" s="1301">
        <v>1065231</v>
      </c>
      <c r="G69" s="1301">
        <v>294094</v>
      </c>
      <c r="H69" s="1301">
        <v>1295770</v>
      </c>
      <c r="I69" s="1301">
        <v>1049834</v>
      </c>
      <c r="J69" s="1301">
        <v>245935</v>
      </c>
      <c r="K69" s="1301">
        <v>1114667.8113200651</v>
      </c>
      <c r="L69" s="1301">
        <v>858396.88303957996</v>
      </c>
      <c r="M69" s="1301">
        <v>256270.92828048224</v>
      </c>
      <c r="N69" s="1301">
        <v>1032062.0242365381</v>
      </c>
      <c r="O69" s="1301">
        <v>767317.82660854247</v>
      </c>
      <c r="P69" s="1301">
        <v>264744.19762797403</v>
      </c>
      <c r="Q69" s="1214"/>
      <c r="R69" s="1220"/>
      <c r="U69" s="1238"/>
    </row>
    <row r="70" spans="1:21" s="1201" customFormat="1" ht="10.5" customHeight="1">
      <c r="A70" s="1205"/>
      <c r="B70" s="1196"/>
      <c r="C70" s="120" t="s">
        <v>79</v>
      </c>
      <c r="D70" s="120"/>
      <c r="E70" s="1301">
        <v>296283</v>
      </c>
      <c r="F70" s="1301">
        <v>220222</v>
      </c>
      <c r="G70" s="1301">
        <v>76061</v>
      </c>
      <c r="H70" s="1301">
        <v>252336</v>
      </c>
      <c r="I70" s="1301">
        <v>185089</v>
      </c>
      <c r="J70" s="1301">
        <v>67247</v>
      </c>
      <c r="K70" s="1301">
        <v>267482.88302212412</v>
      </c>
      <c r="L70" s="1301">
        <v>187692.33084626417</v>
      </c>
      <c r="M70" s="1301">
        <v>79790.552175859368</v>
      </c>
      <c r="N70" s="1301">
        <v>243918.72255960642</v>
      </c>
      <c r="O70" s="1301">
        <v>171832.61140749138</v>
      </c>
      <c r="P70" s="1301">
        <v>72086.11115211554</v>
      </c>
      <c r="Q70" s="1214"/>
      <c r="R70" s="1220"/>
      <c r="U70" s="1238"/>
    </row>
    <row r="71" spans="1:21" s="1201" customFormat="1" ht="10.5" customHeight="1">
      <c r="A71" s="1205"/>
      <c r="B71" s="1196"/>
      <c r="C71" s="120" t="s">
        <v>58</v>
      </c>
      <c r="D71" s="120"/>
      <c r="E71" s="1301">
        <v>394651</v>
      </c>
      <c r="F71" s="1301">
        <v>299918</v>
      </c>
      <c r="G71" s="1301">
        <v>94733</v>
      </c>
      <c r="H71" s="1301">
        <v>360053</v>
      </c>
      <c r="I71" s="1301">
        <v>272349</v>
      </c>
      <c r="J71" s="1301">
        <v>87704</v>
      </c>
      <c r="K71" s="1301">
        <v>343715.33621443989</v>
      </c>
      <c r="L71" s="1301">
        <v>244658.34630460502</v>
      </c>
      <c r="M71" s="1301">
        <v>99056.989909834097</v>
      </c>
      <c r="N71" s="1301">
        <v>297501.09149129956</v>
      </c>
      <c r="O71" s="1301">
        <v>222856.19328934257</v>
      </c>
      <c r="P71" s="1301">
        <v>74644.898201958596</v>
      </c>
      <c r="Q71" s="1214"/>
      <c r="R71" s="1220"/>
      <c r="U71" s="1238"/>
    </row>
    <row r="72" spans="1:21" s="1201" customFormat="1" ht="10.5" customHeight="1">
      <c r="A72" s="1205"/>
      <c r="B72" s="1196"/>
      <c r="C72" s="120" t="s">
        <v>65</v>
      </c>
      <c r="D72" s="120"/>
      <c r="E72" s="1301">
        <v>171064</v>
      </c>
      <c r="F72" s="1301">
        <v>140666</v>
      </c>
      <c r="G72" s="1301">
        <v>30398</v>
      </c>
      <c r="H72" s="1301">
        <v>151855</v>
      </c>
      <c r="I72" s="1301">
        <v>126411</v>
      </c>
      <c r="J72" s="1301">
        <v>25443</v>
      </c>
      <c r="K72" s="1301">
        <v>144960.00405319061</v>
      </c>
      <c r="L72" s="1301">
        <v>114172.14282909867</v>
      </c>
      <c r="M72" s="1301">
        <v>30787.861224091874</v>
      </c>
      <c r="N72" s="1301">
        <v>120844.62807505323</v>
      </c>
      <c r="O72" s="1301">
        <v>98442.845513839173</v>
      </c>
      <c r="P72" s="1301">
        <v>22401.78256121399</v>
      </c>
      <c r="Q72" s="1214"/>
      <c r="R72" s="1220"/>
      <c r="U72" s="1238"/>
    </row>
    <row r="73" spans="1:21" s="1201" customFormat="1" ht="10.5" customHeight="1">
      <c r="A73" s="1205"/>
      <c r="B73" s="1196"/>
      <c r="C73" s="120" t="s">
        <v>67</v>
      </c>
      <c r="D73" s="120"/>
      <c r="E73" s="1301">
        <v>101354</v>
      </c>
      <c r="F73" s="1301">
        <v>81881</v>
      </c>
      <c r="G73" s="1301">
        <v>19473</v>
      </c>
      <c r="H73" s="1301">
        <v>100768</v>
      </c>
      <c r="I73" s="1301">
        <v>83319</v>
      </c>
      <c r="J73" s="1301">
        <v>17449</v>
      </c>
      <c r="K73" s="1301">
        <v>66599.495077776039</v>
      </c>
      <c r="L73" s="1301">
        <v>50704.756316492749</v>
      </c>
      <c r="M73" s="1301">
        <v>15894.738761283199</v>
      </c>
      <c r="N73" s="1301">
        <v>79344.70608320809</v>
      </c>
      <c r="O73" s="1301">
        <v>66184.484243386963</v>
      </c>
      <c r="P73" s="1301">
        <v>13160.22183982105</v>
      </c>
      <c r="Q73" s="1214"/>
      <c r="R73" s="1220"/>
      <c r="U73" s="1238"/>
    </row>
    <row r="74" spans="1:21" s="1201" customFormat="1" ht="10.5" customHeight="1">
      <c r="A74" s="1205"/>
      <c r="B74" s="1196"/>
      <c r="C74" s="120" t="s">
        <v>77</v>
      </c>
      <c r="D74" s="120"/>
      <c r="E74" s="1301">
        <v>216200</v>
      </c>
      <c r="F74" s="1301">
        <v>172588</v>
      </c>
      <c r="G74" s="1301">
        <v>43612</v>
      </c>
      <c r="H74" s="1301">
        <v>193095</v>
      </c>
      <c r="I74" s="1301">
        <v>154108</v>
      </c>
      <c r="J74" s="1301">
        <v>38988</v>
      </c>
      <c r="K74" s="1301">
        <v>154461.8315742253</v>
      </c>
      <c r="L74" s="1301">
        <v>122729.00104445904</v>
      </c>
      <c r="M74" s="1301">
        <v>31732.830529766052</v>
      </c>
      <c r="N74" s="1301">
        <v>140306.43182553464</v>
      </c>
      <c r="O74" s="1301">
        <v>117804.93296858644</v>
      </c>
      <c r="P74" s="1301">
        <v>22501.498856948514</v>
      </c>
      <c r="Q74" s="1214"/>
      <c r="R74" s="1220"/>
      <c r="U74" s="1238"/>
    </row>
    <row r="75" spans="1:21" s="1201" customFormat="1" ht="10.5" customHeight="1">
      <c r="A75" s="1205"/>
      <c r="B75" s="1196"/>
      <c r="C75" s="120" t="s">
        <v>466</v>
      </c>
      <c r="D75" s="120"/>
      <c r="E75" s="1301">
        <v>76453</v>
      </c>
      <c r="F75" s="1301">
        <v>63571</v>
      </c>
      <c r="G75" s="1301">
        <v>12882</v>
      </c>
      <c r="H75" s="1301">
        <v>80631</v>
      </c>
      <c r="I75" s="1301">
        <v>65927</v>
      </c>
      <c r="J75" s="1301">
        <v>14704</v>
      </c>
      <c r="K75" s="1301">
        <v>82024.000000000146</v>
      </c>
      <c r="L75" s="1301">
        <v>69348.99999999984</v>
      </c>
      <c r="M75" s="1301">
        <v>12674.999999999995</v>
      </c>
      <c r="N75" s="1301">
        <v>83099.000000000073</v>
      </c>
      <c r="O75" s="1301">
        <v>65723.999999999985</v>
      </c>
      <c r="P75" s="1301">
        <v>17374.999999999978</v>
      </c>
      <c r="Q75" s="1214"/>
      <c r="R75" s="1220"/>
      <c r="U75" s="1238"/>
    </row>
    <row r="76" spans="1:21" s="1201" customFormat="1" ht="10.5" customHeight="1">
      <c r="A76" s="1205"/>
      <c r="B76" s="1196"/>
      <c r="C76" s="120" t="s">
        <v>467</v>
      </c>
      <c r="D76" s="120"/>
      <c r="E76" s="1301">
        <v>128626</v>
      </c>
      <c r="F76" s="1301">
        <v>101186</v>
      </c>
      <c r="G76" s="1301">
        <v>27440</v>
      </c>
      <c r="H76" s="1301">
        <v>115777</v>
      </c>
      <c r="I76" s="1301">
        <v>92497</v>
      </c>
      <c r="J76" s="1301">
        <v>23280</v>
      </c>
      <c r="K76" s="1301">
        <v>102445.99999999967</v>
      </c>
      <c r="L76" s="1301">
        <v>79391.999999999956</v>
      </c>
      <c r="M76" s="1301">
        <v>23054.000000000004</v>
      </c>
      <c r="N76" s="1301">
        <v>95585.000000000087</v>
      </c>
      <c r="O76" s="1301">
        <v>76386.000000000087</v>
      </c>
      <c r="P76" s="1301">
        <v>19199.000000000011</v>
      </c>
      <c r="Q76" s="1214"/>
      <c r="R76" s="1220"/>
      <c r="U76" s="1238"/>
    </row>
    <row r="77" spans="1:21" s="1201" customFormat="1" ht="10.5" customHeight="1">
      <c r="A77" s="1205"/>
      <c r="B77" s="1196"/>
      <c r="C77" s="120" t="s">
        <v>468</v>
      </c>
      <c r="D77" s="120"/>
      <c r="E77" s="1301">
        <v>140017</v>
      </c>
      <c r="F77" s="1301">
        <v>137991</v>
      </c>
      <c r="G77" s="1301">
        <v>2026</v>
      </c>
      <c r="H77" s="1301">
        <v>115346</v>
      </c>
      <c r="I77" s="1301">
        <v>113570</v>
      </c>
      <c r="J77" s="1301">
        <v>1776</v>
      </c>
      <c r="K77" s="1301">
        <v>116218.9999999998</v>
      </c>
      <c r="L77" s="1301">
        <v>113423.99999999977</v>
      </c>
      <c r="M77" s="1301">
        <v>2795</v>
      </c>
      <c r="N77" s="1301">
        <v>132882.99999999962</v>
      </c>
      <c r="O77" s="1301">
        <v>130535.99999999994</v>
      </c>
      <c r="P77" s="1301">
        <v>2347</v>
      </c>
      <c r="Q77" s="1214"/>
      <c r="R77" s="1220"/>
      <c r="U77" s="1238"/>
    </row>
    <row r="78" spans="1:21" ht="13.5" customHeight="1">
      <c r="A78" s="167"/>
      <c r="B78" s="192"/>
      <c r="C78" s="194" t="s">
        <v>464</v>
      </c>
      <c r="D78" s="183"/>
      <c r="E78" s="183"/>
      <c r="F78" s="183"/>
      <c r="G78" s="183"/>
      <c r="H78" s="1215"/>
      <c r="J78" s="183"/>
      <c r="K78" s="1216" t="s">
        <v>377</v>
      </c>
      <c r="L78" s="1215"/>
      <c r="M78" s="183"/>
      <c r="N78" s="183"/>
      <c r="O78" s="183"/>
      <c r="P78" s="982"/>
      <c r="Q78" s="522"/>
      <c r="R78" s="1217"/>
    </row>
    <row r="79" spans="1:21" ht="13.5" customHeight="1">
      <c r="A79" s="165"/>
      <c r="B79" s="167"/>
      <c r="C79" s="167"/>
      <c r="D79" s="167"/>
      <c r="E79" s="167"/>
      <c r="F79" s="167"/>
      <c r="G79" s="167"/>
      <c r="H79" s="167"/>
      <c r="I79" s="167"/>
      <c r="J79" s="167"/>
      <c r="K79" s="167"/>
      <c r="L79" s="167"/>
      <c r="M79" s="1667">
        <v>41974</v>
      </c>
      <c r="N79" s="1667"/>
      <c r="O79" s="1667"/>
      <c r="P79" s="1667"/>
      <c r="Q79" s="312">
        <v>17</v>
      </c>
      <c r="R79" s="1221"/>
    </row>
    <row r="81" spans="2:20">
      <c r="Q81" s="983"/>
      <c r="R81" s="983"/>
    </row>
    <row r="82" spans="2:20">
      <c r="B82" s="166"/>
      <c r="Q82" s="984"/>
      <c r="R82" s="984"/>
      <c r="T82" s="166"/>
    </row>
  </sheetData>
  <mergeCells count="15">
    <mergeCell ref="M79:P79"/>
    <mergeCell ref="C7:D7"/>
    <mergeCell ref="C8:D8"/>
    <mergeCell ref="C31:P31"/>
    <mergeCell ref="C32:D32"/>
    <mergeCell ref="C55:P55"/>
    <mergeCell ref="C56:D56"/>
    <mergeCell ref="B1:H1"/>
    <mergeCell ref="B2:D2"/>
    <mergeCell ref="K2:O2"/>
    <mergeCell ref="C4:P4"/>
    <mergeCell ref="E6:G6"/>
    <mergeCell ref="H6:J6"/>
    <mergeCell ref="K6:M6"/>
    <mergeCell ref="N6:P6"/>
  </mergeCells>
  <printOptions horizontalCentered="1"/>
  <pageMargins left="0.15748031496062992" right="0.15748031496062992" top="0.19685039370078741" bottom="0.19685039370078741" header="0.31496062992125984"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sheetPr>
    <tabColor theme="3"/>
  </sheetPr>
  <dimension ref="A1:CT84"/>
  <sheetViews>
    <sheetView zoomScaleNormal="100" workbookViewId="0"/>
  </sheetViews>
  <sheetFormatPr defaultRowHeight="12.75"/>
  <cols>
    <col min="1" max="1" width="1" style="471" customWidth="1"/>
    <col min="2" max="2" width="2.5703125" style="471" customWidth="1"/>
    <col min="3" max="3" width="2" style="471" customWidth="1"/>
    <col min="4" max="4" width="13.28515625" style="471" customWidth="1"/>
    <col min="5" max="5" width="6.28515625" style="471" customWidth="1"/>
    <col min="6" max="8" width="7.140625" style="471" customWidth="1"/>
    <col min="9" max="9" width="6.42578125" style="471" customWidth="1"/>
    <col min="10" max="10" width="6.5703125" style="471" customWidth="1"/>
    <col min="11" max="11" width="7.7109375" style="471" customWidth="1"/>
    <col min="12" max="12" width="28.42578125" style="471" customWidth="1"/>
    <col min="13" max="13" width="2.5703125" style="471" customWidth="1"/>
    <col min="14" max="14" width="1" style="471" customWidth="1"/>
    <col min="15" max="29" width="9.140625" style="471"/>
    <col min="30" max="30" width="15.140625" style="471" customWidth="1"/>
    <col min="31" max="34" width="6.42578125" style="471" customWidth="1"/>
    <col min="35" max="36" width="2.140625" style="471" customWidth="1"/>
    <col min="37" max="38" width="6.42578125" style="471" customWidth="1"/>
    <col min="39" max="39" width="15.140625" style="471" customWidth="1"/>
    <col min="40" max="41" width="6.42578125" style="471" customWidth="1"/>
    <col min="42" max="16384" width="9.140625" style="471"/>
  </cols>
  <sheetData>
    <row r="1" spans="1:56" ht="13.5" customHeight="1">
      <c r="A1" s="466"/>
      <c r="B1" s="470"/>
      <c r="C1" s="470"/>
      <c r="D1" s="470"/>
      <c r="E1" s="470"/>
      <c r="F1" s="467"/>
      <c r="G1" s="467"/>
      <c r="H1" s="467"/>
      <c r="I1" s="467"/>
      <c r="J1" s="467"/>
      <c r="K1" s="467"/>
      <c r="L1" s="1619" t="s">
        <v>369</v>
      </c>
      <c r="M1" s="1619"/>
      <c r="N1" s="466"/>
    </row>
    <row r="2" spans="1:56" ht="6" customHeight="1">
      <c r="A2" s="466"/>
      <c r="B2" s="1716"/>
      <c r="C2" s="1717"/>
      <c r="D2" s="1717"/>
      <c r="E2" s="1490"/>
      <c r="F2" s="1490"/>
      <c r="G2" s="1490"/>
      <c r="H2" s="1490"/>
      <c r="I2" s="1490"/>
      <c r="J2" s="1490"/>
      <c r="K2" s="1490"/>
      <c r="L2" s="524"/>
      <c r="M2" s="476"/>
      <c r="N2" s="466"/>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8"/>
      <c r="AR2" s="538"/>
      <c r="AS2" s="538"/>
      <c r="AT2" s="538"/>
      <c r="AU2" s="538"/>
      <c r="AV2" s="538"/>
      <c r="AW2" s="538"/>
      <c r="AX2" s="538"/>
      <c r="AY2" s="538"/>
      <c r="AZ2" s="538"/>
      <c r="BA2" s="538"/>
      <c r="BB2" s="538"/>
      <c r="BC2" s="538"/>
      <c r="BD2" s="538"/>
    </row>
    <row r="3" spans="1:56" ht="11.25" customHeight="1" thickBot="1">
      <c r="A3" s="466"/>
      <c r="B3" s="539"/>
      <c r="C3" s="476"/>
      <c r="D3" s="476"/>
      <c r="E3" s="476"/>
      <c r="F3" s="476"/>
      <c r="G3" s="476"/>
      <c r="H3" s="476"/>
      <c r="I3" s="476"/>
      <c r="J3" s="476"/>
      <c r="K3" s="476"/>
      <c r="L3" s="860" t="s">
        <v>73</v>
      </c>
      <c r="M3" s="476"/>
      <c r="N3" s="466"/>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c r="AX3" s="538"/>
      <c r="AY3" s="538"/>
      <c r="AZ3" s="538"/>
      <c r="BA3" s="538"/>
      <c r="BB3" s="538"/>
      <c r="BC3" s="538"/>
      <c r="BD3" s="538"/>
    </row>
    <row r="4" spans="1:56" s="480" customFormat="1" ht="13.5" customHeight="1" thickBot="1">
      <c r="A4" s="478"/>
      <c r="B4" s="653"/>
      <c r="C4" s="1718" t="s">
        <v>143</v>
      </c>
      <c r="D4" s="1719"/>
      <c r="E4" s="1719"/>
      <c r="F4" s="1719"/>
      <c r="G4" s="1719"/>
      <c r="H4" s="1719"/>
      <c r="I4" s="1719"/>
      <c r="J4" s="1719"/>
      <c r="K4" s="1719"/>
      <c r="L4" s="1720"/>
      <c r="M4" s="476"/>
      <c r="N4" s="478"/>
      <c r="O4" s="722"/>
      <c r="P4" s="722"/>
      <c r="Q4" s="722"/>
      <c r="R4" s="722"/>
      <c r="S4" s="722"/>
      <c r="T4" s="722"/>
      <c r="U4" s="722"/>
      <c r="V4" s="722"/>
      <c r="W4" s="722"/>
      <c r="X4" s="722"/>
      <c r="Y4" s="722"/>
      <c r="Z4" s="722"/>
      <c r="AA4" s="722"/>
      <c r="AB4" s="722"/>
      <c r="AC4" s="722"/>
      <c r="AD4" s="839"/>
      <c r="AE4" s="839"/>
      <c r="AF4" s="839"/>
      <c r="AG4" s="839"/>
      <c r="AH4" s="839"/>
      <c r="AI4" s="839"/>
      <c r="AJ4" s="839"/>
      <c r="AK4" s="839"/>
      <c r="AL4" s="839"/>
      <c r="AM4" s="839"/>
      <c r="AN4" s="839"/>
      <c r="AO4" s="839"/>
      <c r="AP4" s="722"/>
      <c r="AQ4" s="722"/>
      <c r="AR4" s="722"/>
      <c r="AS4" s="722"/>
      <c r="AT4" s="722"/>
      <c r="AU4" s="722"/>
      <c r="AV4" s="722"/>
      <c r="AW4" s="722"/>
      <c r="AX4" s="722"/>
      <c r="AY4" s="722"/>
      <c r="AZ4" s="722"/>
      <c r="BA4" s="722"/>
      <c r="BB4" s="722"/>
      <c r="BC4" s="722"/>
      <c r="BD4" s="722"/>
    </row>
    <row r="5" spans="1:56" s="845" customFormat="1">
      <c r="B5" s="846"/>
      <c r="C5" s="1721" t="s">
        <v>144</v>
      </c>
      <c r="D5" s="1721"/>
      <c r="E5" s="663"/>
      <c r="F5" s="583"/>
      <c r="G5" s="583"/>
      <c r="H5" s="583"/>
      <c r="I5" s="583"/>
      <c r="J5" s="583"/>
      <c r="K5" s="583"/>
      <c r="L5" s="526"/>
      <c r="M5" s="526"/>
      <c r="N5" s="849"/>
      <c r="O5" s="847"/>
      <c r="P5" s="847"/>
      <c r="Q5" s="847"/>
      <c r="R5" s="847"/>
      <c r="S5" s="847"/>
      <c r="T5" s="847"/>
      <c r="U5" s="847"/>
      <c r="V5" s="847"/>
      <c r="W5" s="847"/>
      <c r="X5" s="847"/>
      <c r="Y5" s="847"/>
      <c r="Z5" s="847"/>
      <c r="AA5" s="847"/>
      <c r="AB5" s="847"/>
      <c r="AC5" s="847"/>
      <c r="AD5" s="848"/>
      <c r="AE5" s="848"/>
      <c r="AF5" s="848"/>
      <c r="AG5" s="848"/>
      <c r="AH5" s="848"/>
      <c r="AI5" s="848"/>
      <c r="AJ5" s="848"/>
      <c r="AK5" s="848"/>
      <c r="AL5" s="848"/>
      <c r="AM5" s="848"/>
      <c r="AO5" s="848"/>
      <c r="AP5" s="847"/>
      <c r="AQ5" s="847"/>
      <c r="AR5" s="847"/>
      <c r="AS5" s="847"/>
      <c r="AT5" s="847"/>
      <c r="AU5" s="847"/>
      <c r="AV5" s="847"/>
      <c r="AW5" s="847"/>
      <c r="AX5" s="847"/>
      <c r="AY5" s="847"/>
      <c r="AZ5" s="847"/>
      <c r="BA5" s="847"/>
      <c r="BB5" s="847"/>
      <c r="BC5" s="847"/>
      <c r="BD5" s="847"/>
    </row>
    <row r="6" spans="1:56" ht="13.5" customHeight="1">
      <c r="A6" s="466"/>
      <c r="B6" s="539"/>
      <c r="C6" s="1721"/>
      <c r="D6" s="1721"/>
      <c r="E6" s="1724" t="s">
        <v>586</v>
      </c>
      <c r="F6" s="1724"/>
      <c r="G6" s="1724"/>
      <c r="H6" s="1724"/>
      <c r="I6" s="1724"/>
      <c r="J6" s="1724"/>
      <c r="K6" s="1722" t="str">
        <f xml:space="preserve"> CONCATENATE("valor médio de ",J7,E6)</f>
        <v>valor médio de nov.2014</v>
      </c>
      <c r="L6" s="583"/>
      <c r="M6" s="526"/>
      <c r="N6" s="658"/>
      <c r="O6" s="538"/>
      <c r="P6" s="538"/>
      <c r="Q6" s="538"/>
      <c r="R6" s="538"/>
      <c r="S6" s="538"/>
      <c r="T6" s="538"/>
      <c r="U6" s="538"/>
      <c r="V6" s="538"/>
      <c r="W6" s="538"/>
      <c r="X6" s="538"/>
      <c r="Y6" s="538"/>
      <c r="Z6" s="538"/>
      <c r="AA6" s="538"/>
      <c r="AB6" s="538"/>
      <c r="AC6" s="538"/>
      <c r="AD6" s="840"/>
      <c r="AE6" s="852" t="s">
        <v>384</v>
      </c>
      <c r="AF6" s="852"/>
      <c r="AG6" s="852" t="s">
        <v>385</v>
      </c>
      <c r="AH6" s="852"/>
      <c r="AI6" s="840"/>
      <c r="AJ6" s="840"/>
      <c r="AK6" s="840"/>
      <c r="AL6" s="840"/>
      <c r="AM6" s="840"/>
      <c r="AN6" s="853" t="str">
        <f>VLOOKUP(AI8,AJ8:AK9,2,FALSE)</f>
        <v>beneficiário</v>
      </c>
      <c r="AO6" s="852"/>
      <c r="AP6" s="538"/>
      <c r="AQ6" s="538"/>
      <c r="AR6" s="538"/>
      <c r="AS6" s="538"/>
      <c r="AT6" s="538"/>
      <c r="AU6" s="538"/>
      <c r="AV6" s="538"/>
      <c r="AW6" s="538"/>
      <c r="AX6" s="538"/>
      <c r="AY6" s="538"/>
      <c r="AZ6" s="538"/>
      <c r="BA6" s="538"/>
      <c r="BB6" s="538"/>
      <c r="BC6" s="538"/>
      <c r="BD6" s="538"/>
    </row>
    <row r="7" spans="1:56" ht="13.5" customHeight="1">
      <c r="A7" s="466"/>
      <c r="B7" s="539"/>
      <c r="C7" s="512"/>
      <c r="D7" s="512"/>
      <c r="E7" s="850" t="s">
        <v>100</v>
      </c>
      <c r="F7" s="850" t="s">
        <v>99</v>
      </c>
      <c r="G7" s="850" t="s">
        <v>98</v>
      </c>
      <c r="H7" s="850" t="s">
        <v>97</v>
      </c>
      <c r="I7" s="850" t="s">
        <v>96</v>
      </c>
      <c r="J7" s="850" t="s">
        <v>95</v>
      </c>
      <c r="K7" s="1723" t="e">
        <f xml:space="preserve"> CONCATENATE("valor médio de ",#REF!,#REF!)</f>
        <v>#REF!</v>
      </c>
      <c r="L7" s="526"/>
      <c r="M7" s="581"/>
      <c r="N7" s="658"/>
      <c r="O7" s="538"/>
      <c r="P7" s="538"/>
      <c r="Q7" s="538"/>
      <c r="R7" s="538"/>
      <c r="S7" s="538"/>
      <c r="T7" s="538"/>
      <c r="U7" s="538"/>
      <c r="V7" s="538"/>
      <c r="W7" s="538"/>
      <c r="X7" s="538"/>
      <c r="Y7" s="538"/>
      <c r="Z7" s="538"/>
      <c r="AA7" s="538"/>
      <c r="AB7" s="538"/>
      <c r="AC7" s="538"/>
      <c r="AD7" s="840"/>
      <c r="AE7" s="841" t="s">
        <v>386</v>
      </c>
      <c r="AF7" s="840" t="s">
        <v>68</v>
      </c>
      <c r="AG7" s="841" t="s">
        <v>386</v>
      </c>
      <c r="AH7" s="840" t="s">
        <v>68</v>
      </c>
      <c r="AI7" s="842"/>
      <c r="AJ7" s="840"/>
      <c r="AK7" s="840"/>
      <c r="AL7" s="840"/>
      <c r="AM7" s="840"/>
      <c r="AN7" s="841" t="s">
        <v>386</v>
      </c>
      <c r="AO7" s="840" t="s">
        <v>68</v>
      </c>
      <c r="AP7" s="538"/>
      <c r="AQ7" s="538"/>
      <c r="AR7" s="538"/>
      <c r="AS7" s="538"/>
      <c r="AT7" s="538"/>
      <c r="AU7" s="538"/>
      <c r="AV7" s="538"/>
      <c r="AW7" s="538"/>
      <c r="AX7" s="538"/>
      <c r="AY7" s="538"/>
      <c r="AZ7" s="538"/>
      <c r="BA7" s="538"/>
      <c r="BB7" s="538"/>
      <c r="BC7" s="538"/>
      <c r="BD7" s="538"/>
    </row>
    <row r="8" spans="1:56" s="777" customFormat="1">
      <c r="A8" s="773"/>
      <c r="B8" s="774"/>
      <c r="C8" s="775" t="s">
        <v>68</v>
      </c>
      <c r="D8" s="776"/>
      <c r="E8" s="442">
        <v>93731</v>
      </c>
      <c r="F8" s="442">
        <v>93348</v>
      </c>
      <c r="G8" s="442">
        <v>91578</v>
      </c>
      <c r="H8" s="442">
        <v>90732</v>
      </c>
      <c r="I8" s="442">
        <v>89492</v>
      </c>
      <c r="J8" s="442">
        <v>89916</v>
      </c>
      <c r="K8" s="854">
        <v>215.21314912085501</v>
      </c>
      <c r="L8" s="778"/>
      <c r="M8" s="779"/>
      <c r="N8" s="773"/>
      <c r="O8" s="909"/>
      <c r="P8" s="908"/>
      <c r="Q8" s="909"/>
      <c r="R8" s="909"/>
      <c r="S8" s="780"/>
      <c r="T8" s="780"/>
      <c r="U8" s="780"/>
      <c r="V8" s="780"/>
      <c r="W8" s="780"/>
      <c r="X8" s="780"/>
      <c r="Y8" s="780"/>
      <c r="Z8" s="780"/>
      <c r="AA8" s="780"/>
      <c r="AB8" s="780"/>
      <c r="AC8" s="780"/>
      <c r="AD8" s="839" t="str">
        <f>+C9</f>
        <v>Aveiro</v>
      </c>
      <c r="AE8" s="843">
        <f>+K9</f>
        <v>217.344154180239</v>
      </c>
      <c r="AF8" s="843">
        <f>+$K$8</f>
        <v>215.21314912085501</v>
      </c>
      <c r="AG8" s="843">
        <f>+K46</f>
        <v>97.379823895699502</v>
      </c>
      <c r="AH8" s="843">
        <f t="shared" ref="AH8:AH27" si="0">+$K$45</f>
        <v>91.643424144058798</v>
      </c>
      <c r="AI8" s="839">
        <v>2</v>
      </c>
      <c r="AJ8" s="839">
        <v>1</v>
      </c>
      <c r="AK8" s="839" t="s">
        <v>384</v>
      </c>
      <c r="AL8" s="839"/>
      <c r="AM8" s="839" t="str">
        <f>+AD8</f>
        <v>Aveiro</v>
      </c>
      <c r="AN8" s="844">
        <f>INDEX($AD$7:$AH$27,MATCH($AM8,$AD$7:$AD$27,0),MATCH(AN$7,$AD$7:$AH$7,0)+2*($AI$8-1))</f>
        <v>97.379823895699502</v>
      </c>
      <c r="AO8" s="844">
        <f>INDEX($AD$7:$AH$27,MATCH($AM8,$AD$7:$AD$27,0),MATCH(AO$7,$AD$7:$AH$7,0)+2*($AI$8-1))</f>
        <v>91.643424144058798</v>
      </c>
      <c r="AP8" s="780"/>
      <c r="AQ8" s="780"/>
      <c r="AR8" s="780"/>
      <c r="AS8" s="780"/>
      <c r="AT8" s="780"/>
      <c r="AU8" s="780"/>
      <c r="AV8" s="780"/>
      <c r="AW8" s="780"/>
      <c r="AX8" s="780"/>
      <c r="AY8" s="780"/>
      <c r="AZ8" s="780"/>
      <c r="BA8" s="780"/>
      <c r="BB8" s="780"/>
      <c r="BC8" s="780"/>
      <c r="BD8" s="780"/>
    </row>
    <row r="9" spans="1:56">
      <c r="A9" s="466"/>
      <c r="B9" s="539"/>
      <c r="C9" s="128" t="s">
        <v>62</v>
      </c>
      <c r="D9" s="474"/>
      <c r="E9" s="392">
        <v>4769</v>
      </c>
      <c r="F9" s="392">
        <v>4883</v>
      </c>
      <c r="G9" s="392">
        <v>4826</v>
      </c>
      <c r="H9" s="392">
        <v>4793</v>
      </c>
      <c r="I9" s="392">
        <v>4642</v>
      </c>
      <c r="J9" s="392">
        <v>4605</v>
      </c>
      <c r="K9" s="855">
        <v>217.344154180239</v>
      </c>
      <c r="L9" s="526"/>
      <c r="M9" s="581"/>
      <c r="N9" s="466"/>
      <c r="O9" s="538"/>
      <c r="P9" s="538"/>
      <c r="Q9" s="538"/>
      <c r="R9" s="538"/>
      <c r="S9" s="538"/>
      <c r="T9" s="538"/>
      <c r="U9" s="538"/>
      <c r="V9" s="538"/>
      <c r="W9" s="538"/>
      <c r="X9" s="538"/>
      <c r="Y9" s="538"/>
      <c r="Z9" s="538"/>
      <c r="AA9" s="538"/>
      <c r="AB9" s="538"/>
      <c r="AC9" s="538"/>
      <c r="AD9" s="839" t="str">
        <f t="shared" ref="AD9:AD26" si="1">+C10</f>
        <v>Beja</v>
      </c>
      <c r="AE9" s="843">
        <f t="shared" ref="AE9:AE26" si="2">+K10</f>
        <v>249.639460013671</v>
      </c>
      <c r="AF9" s="843">
        <f t="shared" ref="AF9:AF27" si="3">+$K$8</f>
        <v>215.21314912085501</v>
      </c>
      <c r="AG9" s="843">
        <f t="shared" ref="AG9:AG26" si="4">+K47</f>
        <v>88.775529897909607</v>
      </c>
      <c r="AH9" s="843">
        <f t="shared" si="0"/>
        <v>91.643424144058798</v>
      </c>
      <c r="AI9" s="840"/>
      <c r="AJ9" s="840">
        <v>2</v>
      </c>
      <c r="AK9" s="840" t="s">
        <v>385</v>
      </c>
      <c r="AL9" s="840"/>
      <c r="AM9" s="839" t="str">
        <f t="shared" ref="AM9:AM27" si="5">+AD9</f>
        <v>Beja</v>
      </c>
      <c r="AN9" s="844">
        <f t="shared" ref="AN9:AO27" si="6">INDEX($AD$7:$AH$27,MATCH($AM9,$AD$7:$AD$27,0),MATCH(AN$7,$AD$7:$AH$7,0)+2*($AI$8-1))</f>
        <v>88.775529897909607</v>
      </c>
      <c r="AO9" s="844">
        <f t="shared" si="6"/>
        <v>91.643424144058798</v>
      </c>
      <c r="AP9" s="538"/>
      <c r="AQ9" s="780"/>
      <c r="AR9" s="538"/>
      <c r="AS9" s="538"/>
      <c r="AT9" s="538"/>
      <c r="AU9" s="538"/>
      <c r="AV9" s="538"/>
      <c r="AW9" s="538"/>
      <c r="AX9" s="538"/>
      <c r="AY9" s="538"/>
      <c r="AZ9" s="538"/>
      <c r="BA9" s="538"/>
      <c r="BB9" s="538"/>
      <c r="BC9" s="538"/>
      <c r="BD9" s="538"/>
    </row>
    <row r="10" spans="1:56">
      <c r="A10" s="466"/>
      <c r="B10" s="539"/>
      <c r="C10" s="128" t="s">
        <v>55</v>
      </c>
      <c r="D10" s="474"/>
      <c r="E10" s="392">
        <v>1564</v>
      </c>
      <c r="F10" s="392">
        <v>1572</v>
      </c>
      <c r="G10" s="392">
        <v>1543</v>
      </c>
      <c r="H10" s="392">
        <v>1524</v>
      </c>
      <c r="I10" s="392">
        <v>1521</v>
      </c>
      <c r="J10" s="392">
        <v>1463</v>
      </c>
      <c r="K10" s="855">
        <v>249.639460013671</v>
      </c>
      <c r="L10" s="526"/>
      <c r="M10" s="581"/>
      <c r="N10" s="466"/>
      <c r="O10" s="538"/>
      <c r="P10" s="538"/>
      <c r="Q10" s="538"/>
      <c r="R10" s="538"/>
      <c r="S10" s="538"/>
      <c r="T10" s="538"/>
      <c r="U10" s="538"/>
      <c r="V10" s="538"/>
      <c r="W10" s="538"/>
      <c r="X10" s="538"/>
      <c r="Y10" s="538"/>
      <c r="Z10" s="538"/>
      <c r="AA10" s="538"/>
      <c r="AB10" s="538"/>
      <c r="AC10" s="538"/>
      <c r="AD10" s="839" t="str">
        <f t="shared" si="1"/>
        <v>Braga</v>
      </c>
      <c r="AE10" s="843">
        <f t="shared" si="2"/>
        <v>208.04836579427899</v>
      </c>
      <c r="AF10" s="843">
        <f t="shared" si="3"/>
        <v>215.21314912085501</v>
      </c>
      <c r="AG10" s="843">
        <f t="shared" si="4"/>
        <v>95.162434576837398</v>
      </c>
      <c r="AH10" s="843">
        <f t="shared" si="0"/>
        <v>91.643424144058798</v>
      </c>
      <c r="AI10" s="840"/>
      <c r="AJ10" s="840"/>
      <c r="AK10" s="840"/>
      <c r="AL10" s="840"/>
      <c r="AM10" s="839" t="str">
        <f t="shared" si="5"/>
        <v>Braga</v>
      </c>
      <c r="AN10" s="844">
        <f t="shared" si="6"/>
        <v>95.162434576837398</v>
      </c>
      <c r="AO10" s="844">
        <f t="shared" si="6"/>
        <v>91.643424144058798</v>
      </c>
      <c r="AP10" s="538"/>
      <c r="AQ10" s="780"/>
      <c r="AR10" s="538"/>
      <c r="AS10" s="538"/>
      <c r="AT10" s="538"/>
      <c r="AU10" s="538"/>
      <c r="AV10" s="538"/>
      <c r="AW10" s="538"/>
      <c r="AX10" s="538"/>
      <c r="AY10" s="538"/>
      <c r="AZ10" s="538"/>
      <c r="BA10" s="538"/>
      <c r="BB10" s="538"/>
      <c r="BC10" s="538"/>
      <c r="BD10" s="538"/>
    </row>
    <row r="11" spans="1:56">
      <c r="A11" s="466"/>
      <c r="B11" s="539"/>
      <c r="C11" s="128" t="s">
        <v>64</v>
      </c>
      <c r="D11" s="474"/>
      <c r="E11" s="392">
        <v>3640</v>
      </c>
      <c r="F11" s="392">
        <v>3613</v>
      </c>
      <c r="G11" s="392">
        <v>3522</v>
      </c>
      <c r="H11" s="392">
        <v>3429</v>
      </c>
      <c r="I11" s="392">
        <v>3322</v>
      </c>
      <c r="J11" s="392">
        <v>3290</v>
      </c>
      <c r="K11" s="855">
        <v>208.04836579427899</v>
      </c>
      <c r="L11" s="526"/>
      <c r="M11" s="581"/>
      <c r="N11" s="466"/>
      <c r="O11" s="538"/>
      <c r="P11" s="538"/>
      <c r="Q11" s="538"/>
      <c r="R11" s="538"/>
      <c r="S11" s="538"/>
      <c r="T11" s="538"/>
      <c r="U11" s="538"/>
      <c r="V11" s="538"/>
      <c r="W11" s="538"/>
      <c r="X11" s="538"/>
      <c r="Y11" s="538"/>
      <c r="Z11" s="538"/>
      <c r="AA11" s="538"/>
      <c r="AB11" s="538"/>
      <c r="AC11" s="538"/>
      <c r="AD11" s="839" t="str">
        <f t="shared" si="1"/>
        <v>Bragança</v>
      </c>
      <c r="AE11" s="843">
        <f t="shared" si="2"/>
        <v>219.47006925207799</v>
      </c>
      <c r="AF11" s="843">
        <f t="shared" si="3"/>
        <v>215.21314912085501</v>
      </c>
      <c r="AG11" s="843">
        <f t="shared" si="4"/>
        <v>96.093020012128605</v>
      </c>
      <c r="AH11" s="843">
        <f t="shared" si="0"/>
        <v>91.643424144058798</v>
      </c>
      <c r="AI11" s="840"/>
      <c r="AJ11" s="840"/>
      <c r="AK11" s="840"/>
      <c r="AL11" s="840"/>
      <c r="AM11" s="839" t="str">
        <f t="shared" si="5"/>
        <v>Bragança</v>
      </c>
      <c r="AN11" s="844">
        <f t="shared" si="6"/>
        <v>96.093020012128605</v>
      </c>
      <c r="AO11" s="844">
        <f t="shared" si="6"/>
        <v>91.643424144058798</v>
      </c>
      <c r="AP11" s="538"/>
      <c r="AQ11" s="780"/>
      <c r="AR11" s="538"/>
      <c r="AS11" s="538"/>
      <c r="AT11" s="538"/>
      <c r="AU11" s="538"/>
      <c r="AV11" s="538"/>
      <c r="AW11" s="538"/>
      <c r="AX11" s="538"/>
      <c r="AY11" s="538"/>
      <c r="AZ11" s="538"/>
      <c r="BA11" s="538"/>
      <c r="BB11" s="538"/>
      <c r="BC11" s="538"/>
      <c r="BD11" s="538"/>
    </row>
    <row r="12" spans="1:56">
      <c r="A12" s="466"/>
      <c r="B12" s="539"/>
      <c r="C12" s="128" t="s">
        <v>66</v>
      </c>
      <c r="D12" s="474"/>
      <c r="E12" s="392">
        <v>717</v>
      </c>
      <c r="F12" s="392">
        <v>723</v>
      </c>
      <c r="G12" s="392">
        <v>732</v>
      </c>
      <c r="H12" s="392">
        <v>692</v>
      </c>
      <c r="I12" s="392">
        <v>716</v>
      </c>
      <c r="J12" s="392">
        <v>722</v>
      </c>
      <c r="K12" s="855">
        <v>219.47006925207799</v>
      </c>
      <c r="L12" s="526"/>
      <c r="M12" s="581"/>
      <c r="N12" s="466"/>
      <c r="AD12" s="839" t="str">
        <f t="shared" si="1"/>
        <v>Castelo Branco</v>
      </c>
      <c r="AE12" s="843">
        <f t="shared" si="2"/>
        <v>205.29636428571399</v>
      </c>
      <c r="AF12" s="843">
        <f t="shared" si="3"/>
        <v>215.21314912085501</v>
      </c>
      <c r="AG12" s="843">
        <f t="shared" si="4"/>
        <v>88.299511520737298</v>
      </c>
      <c r="AH12" s="843">
        <f t="shared" si="0"/>
        <v>91.643424144058798</v>
      </c>
      <c r="AI12" s="842"/>
      <c r="AJ12" s="842"/>
      <c r="AK12" s="842"/>
      <c r="AL12" s="842"/>
      <c r="AM12" s="839" t="str">
        <f t="shared" si="5"/>
        <v>Castelo Branco</v>
      </c>
      <c r="AN12" s="844">
        <f t="shared" si="6"/>
        <v>88.299511520737298</v>
      </c>
      <c r="AO12" s="844">
        <f t="shared" si="6"/>
        <v>91.643424144058798</v>
      </c>
    </row>
    <row r="13" spans="1:56">
      <c r="A13" s="466"/>
      <c r="B13" s="539"/>
      <c r="C13" s="128" t="s">
        <v>75</v>
      </c>
      <c r="D13" s="474"/>
      <c r="E13" s="392">
        <v>1586</v>
      </c>
      <c r="F13" s="392">
        <v>1579</v>
      </c>
      <c r="G13" s="392">
        <v>1502</v>
      </c>
      <c r="H13" s="392">
        <v>1420</v>
      </c>
      <c r="I13" s="392">
        <v>1384</v>
      </c>
      <c r="J13" s="392">
        <v>1401</v>
      </c>
      <c r="K13" s="855">
        <v>205.29636428571399</v>
      </c>
      <c r="L13" s="526"/>
      <c r="M13" s="581"/>
      <c r="N13" s="466"/>
      <c r="AD13" s="839" t="str">
        <f t="shared" si="1"/>
        <v>Coimbra</v>
      </c>
      <c r="AE13" s="843">
        <f t="shared" si="2"/>
        <v>200.56966465256801</v>
      </c>
      <c r="AF13" s="843">
        <f t="shared" si="3"/>
        <v>215.21314912085501</v>
      </c>
      <c r="AG13" s="843">
        <f t="shared" si="4"/>
        <v>102.325152589396</v>
      </c>
      <c r="AH13" s="843">
        <f t="shared" si="0"/>
        <v>91.643424144058798</v>
      </c>
      <c r="AI13" s="842"/>
      <c r="AJ13" s="842"/>
      <c r="AK13" s="842"/>
      <c r="AL13" s="842"/>
      <c r="AM13" s="839" t="str">
        <f t="shared" si="5"/>
        <v>Coimbra</v>
      </c>
      <c r="AN13" s="844">
        <f t="shared" si="6"/>
        <v>102.325152589396</v>
      </c>
      <c r="AO13" s="844">
        <f t="shared" si="6"/>
        <v>91.643424144058798</v>
      </c>
    </row>
    <row r="14" spans="1:56">
      <c r="A14" s="466"/>
      <c r="B14" s="539"/>
      <c r="C14" s="128" t="s">
        <v>61</v>
      </c>
      <c r="D14" s="474"/>
      <c r="E14" s="392">
        <v>3590</v>
      </c>
      <c r="F14" s="392">
        <v>3609</v>
      </c>
      <c r="G14" s="392">
        <v>3485</v>
      </c>
      <c r="H14" s="392">
        <v>3356</v>
      </c>
      <c r="I14" s="392">
        <v>3324</v>
      </c>
      <c r="J14" s="392">
        <v>3311</v>
      </c>
      <c r="K14" s="855">
        <v>200.56966465256801</v>
      </c>
      <c r="L14" s="526"/>
      <c r="M14" s="581"/>
      <c r="N14" s="466"/>
      <c r="AD14" s="839" t="str">
        <f t="shared" si="1"/>
        <v>Évora</v>
      </c>
      <c r="AE14" s="843">
        <f t="shared" si="2"/>
        <v>225.61318118948799</v>
      </c>
      <c r="AF14" s="843">
        <f t="shared" si="3"/>
        <v>215.21314912085501</v>
      </c>
      <c r="AG14" s="843">
        <f t="shared" si="4"/>
        <v>89.087018022938295</v>
      </c>
      <c r="AH14" s="843">
        <f t="shared" si="0"/>
        <v>91.643424144058798</v>
      </c>
      <c r="AI14" s="842"/>
      <c r="AJ14" s="842"/>
      <c r="AK14" s="842"/>
      <c r="AL14" s="842"/>
      <c r="AM14" s="839" t="str">
        <f t="shared" si="5"/>
        <v>Évora</v>
      </c>
      <c r="AN14" s="844">
        <f t="shared" si="6"/>
        <v>89.087018022938295</v>
      </c>
      <c r="AO14" s="844">
        <f t="shared" si="6"/>
        <v>91.643424144058798</v>
      </c>
    </row>
    <row r="15" spans="1:56">
      <c r="A15" s="466"/>
      <c r="B15" s="539"/>
      <c r="C15" s="128" t="s">
        <v>56</v>
      </c>
      <c r="D15" s="474"/>
      <c r="E15" s="392">
        <v>1524</v>
      </c>
      <c r="F15" s="392">
        <v>1510</v>
      </c>
      <c r="G15" s="392">
        <v>1437</v>
      </c>
      <c r="H15" s="392">
        <v>1372</v>
      </c>
      <c r="I15" s="392">
        <v>1398</v>
      </c>
      <c r="J15" s="392">
        <v>1448</v>
      </c>
      <c r="K15" s="855">
        <v>225.61318118948799</v>
      </c>
      <c r="L15" s="526"/>
      <c r="M15" s="581"/>
      <c r="N15" s="466"/>
      <c r="AD15" s="839" t="str">
        <f t="shared" si="1"/>
        <v>Faro</v>
      </c>
      <c r="AE15" s="843">
        <f t="shared" si="2"/>
        <v>202.89895833333301</v>
      </c>
      <c r="AF15" s="843">
        <f t="shared" si="3"/>
        <v>215.21314912085501</v>
      </c>
      <c r="AG15" s="843">
        <f t="shared" si="4"/>
        <v>93.053983664663306</v>
      </c>
      <c r="AH15" s="843">
        <f t="shared" si="0"/>
        <v>91.643424144058798</v>
      </c>
      <c r="AI15" s="842"/>
      <c r="AJ15" s="842"/>
      <c r="AK15" s="842"/>
      <c r="AL15" s="842"/>
      <c r="AM15" s="839" t="str">
        <f t="shared" si="5"/>
        <v>Faro</v>
      </c>
      <c r="AN15" s="844">
        <f t="shared" si="6"/>
        <v>93.053983664663306</v>
      </c>
      <c r="AO15" s="844">
        <f t="shared" si="6"/>
        <v>91.643424144058798</v>
      </c>
    </row>
    <row r="16" spans="1:56">
      <c r="A16" s="466"/>
      <c r="B16" s="539"/>
      <c r="C16" s="128" t="s">
        <v>74</v>
      </c>
      <c r="D16" s="474"/>
      <c r="E16" s="392">
        <v>3438</v>
      </c>
      <c r="F16" s="392">
        <v>3332</v>
      </c>
      <c r="G16" s="392">
        <v>3125</v>
      </c>
      <c r="H16" s="392">
        <v>2977</v>
      </c>
      <c r="I16" s="392">
        <v>2997</v>
      </c>
      <c r="J16" s="392">
        <v>2978</v>
      </c>
      <c r="K16" s="855">
        <v>202.89895833333301</v>
      </c>
      <c r="L16" s="526"/>
      <c r="M16" s="581"/>
      <c r="N16" s="466"/>
      <c r="AD16" s="839" t="str">
        <f t="shared" si="1"/>
        <v>Guarda</v>
      </c>
      <c r="AE16" s="843">
        <f t="shared" si="2"/>
        <v>208.41656071719601</v>
      </c>
      <c r="AF16" s="843">
        <f t="shared" si="3"/>
        <v>215.21314912085501</v>
      </c>
      <c r="AG16" s="843">
        <f t="shared" si="4"/>
        <v>88.334065630397205</v>
      </c>
      <c r="AH16" s="843">
        <f t="shared" si="0"/>
        <v>91.643424144058798</v>
      </c>
      <c r="AI16" s="842"/>
      <c r="AJ16" s="842"/>
      <c r="AK16" s="842"/>
      <c r="AL16" s="842"/>
      <c r="AM16" s="839" t="str">
        <f t="shared" si="5"/>
        <v>Guarda</v>
      </c>
      <c r="AN16" s="844">
        <f t="shared" si="6"/>
        <v>88.334065630397205</v>
      </c>
      <c r="AO16" s="844">
        <f t="shared" si="6"/>
        <v>91.643424144058798</v>
      </c>
    </row>
    <row r="17" spans="1:41">
      <c r="A17" s="466"/>
      <c r="B17" s="539"/>
      <c r="C17" s="128" t="s">
        <v>76</v>
      </c>
      <c r="D17" s="474"/>
      <c r="E17" s="392">
        <v>1359</v>
      </c>
      <c r="F17" s="392">
        <v>1376</v>
      </c>
      <c r="G17" s="392">
        <v>1314</v>
      </c>
      <c r="H17" s="392">
        <v>1303</v>
      </c>
      <c r="I17" s="392">
        <v>1244</v>
      </c>
      <c r="J17" s="392">
        <v>1227</v>
      </c>
      <c r="K17" s="855">
        <v>208.41656071719601</v>
      </c>
      <c r="L17" s="526"/>
      <c r="M17" s="581"/>
      <c r="N17" s="466"/>
      <c r="AD17" s="839" t="str">
        <f t="shared" si="1"/>
        <v>Leiria</v>
      </c>
      <c r="AE17" s="843">
        <f t="shared" si="2"/>
        <v>206.01941283568499</v>
      </c>
      <c r="AF17" s="843">
        <f t="shared" si="3"/>
        <v>215.21314912085501</v>
      </c>
      <c r="AG17" s="843">
        <f t="shared" si="4"/>
        <v>96.818106951871698</v>
      </c>
      <c r="AH17" s="843">
        <f t="shared" si="0"/>
        <v>91.643424144058798</v>
      </c>
      <c r="AI17" s="842"/>
      <c r="AJ17" s="842"/>
      <c r="AK17" s="842"/>
      <c r="AL17" s="842"/>
      <c r="AM17" s="839" t="str">
        <f t="shared" si="5"/>
        <v>Leiria</v>
      </c>
      <c r="AN17" s="844">
        <f t="shared" si="6"/>
        <v>96.818106951871698</v>
      </c>
      <c r="AO17" s="844">
        <f t="shared" si="6"/>
        <v>91.643424144058798</v>
      </c>
    </row>
    <row r="18" spans="1:41">
      <c r="A18" s="466"/>
      <c r="B18" s="539"/>
      <c r="C18" s="128" t="s">
        <v>60</v>
      </c>
      <c r="D18" s="474"/>
      <c r="E18" s="392">
        <v>2501</v>
      </c>
      <c r="F18" s="392">
        <v>2450</v>
      </c>
      <c r="G18" s="392">
        <v>2353</v>
      </c>
      <c r="H18" s="392">
        <v>2284</v>
      </c>
      <c r="I18" s="392">
        <v>2235</v>
      </c>
      <c r="J18" s="392">
        <v>2197</v>
      </c>
      <c r="K18" s="855">
        <v>206.01941283568499</v>
      </c>
      <c r="L18" s="526"/>
      <c r="M18" s="581"/>
      <c r="N18" s="466"/>
      <c r="AD18" s="839" t="str">
        <f t="shared" si="1"/>
        <v>Lisboa</v>
      </c>
      <c r="AE18" s="843">
        <f t="shared" si="2"/>
        <v>217.672600802717</v>
      </c>
      <c r="AF18" s="843">
        <f t="shared" si="3"/>
        <v>215.21314912085501</v>
      </c>
      <c r="AG18" s="843">
        <f t="shared" si="4"/>
        <v>93.927893474727597</v>
      </c>
      <c r="AH18" s="843">
        <f t="shared" si="0"/>
        <v>91.643424144058798</v>
      </c>
      <c r="AI18" s="842"/>
      <c r="AJ18" s="842"/>
      <c r="AK18" s="842"/>
      <c r="AL18" s="842"/>
      <c r="AM18" s="839" t="str">
        <f t="shared" si="5"/>
        <v>Lisboa</v>
      </c>
      <c r="AN18" s="844">
        <f t="shared" si="6"/>
        <v>93.927893474727597</v>
      </c>
      <c r="AO18" s="844">
        <f t="shared" si="6"/>
        <v>91.643424144058798</v>
      </c>
    </row>
    <row r="19" spans="1:41">
      <c r="A19" s="466"/>
      <c r="B19" s="539"/>
      <c r="C19" s="128" t="s">
        <v>59</v>
      </c>
      <c r="D19" s="474"/>
      <c r="E19" s="392">
        <v>16355</v>
      </c>
      <c r="F19" s="392">
        <v>16271</v>
      </c>
      <c r="G19" s="392">
        <v>16143</v>
      </c>
      <c r="H19" s="392">
        <v>16292</v>
      </c>
      <c r="I19" s="392">
        <v>16018</v>
      </c>
      <c r="J19" s="392">
        <v>16213</v>
      </c>
      <c r="K19" s="855">
        <v>217.672600802717</v>
      </c>
      <c r="L19" s="526"/>
      <c r="M19" s="581"/>
      <c r="N19" s="466"/>
      <c r="AD19" s="839" t="str">
        <f t="shared" si="1"/>
        <v>Portalegre</v>
      </c>
      <c r="AE19" s="843">
        <f t="shared" si="2"/>
        <v>240.28517775752101</v>
      </c>
      <c r="AF19" s="843">
        <f t="shared" si="3"/>
        <v>215.21314912085501</v>
      </c>
      <c r="AG19" s="843">
        <f t="shared" si="4"/>
        <v>89.626943216593006</v>
      </c>
      <c r="AH19" s="843">
        <f t="shared" si="0"/>
        <v>91.643424144058798</v>
      </c>
      <c r="AI19" s="842"/>
      <c r="AJ19" s="842"/>
      <c r="AK19" s="842"/>
      <c r="AL19" s="842"/>
      <c r="AM19" s="839" t="str">
        <f t="shared" si="5"/>
        <v>Portalegre</v>
      </c>
      <c r="AN19" s="844">
        <f t="shared" si="6"/>
        <v>89.626943216593006</v>
      </c>
      <c r="AO19" s="844">
        <f t="shared" si="6"/>
        <v>91.643424144058798</v>
      </c>
    </row>
    <row r="20" spans="1:41">
      <c r="A20" s="466"/>
      <c r="B20" s="539"/>
      <c r="C20" s="128" t="s">
        <v>57</v>
      </c>
      <c r="D20" s="474"/>
      <c r="E20" s="392">
        <v>1239</v>
      </c>
      <c r="F20" s="392">
        <v>1205</v>
      </c>
      <c r="G20" s="392">
        <v>1138</v>
      </c>
      <c r="H20" s="392">
        <v>1113</v>
      </c>
      <c r="I20" s="392">
        <v>1096</v>
      </c>
      <c r="J20" s="392">
        <v>1098</v>
      </c>
      <c r="K20" s="855">
        <v>240.28517775752101</v>
      </c>
      <c r="L20" s="526"/>
      <c r="M20" s="581"/>
      <c r="N20" s="466"/>
      <c r="AD20" s="839" t="str">
        <f t="shared" si="1"/>
        <v>Porto</v>
      </c>
      <c r="AE20" s="843">
        <f t="shared" si="2"/>
        <v>212.890717424272</v>
      </c>
      <c r="AF20" s="843">
        <f t="shared" si="3"/>
        <v>215.21314912085501</v>
      </c>
      <c r="AG20" s="843">
        <f t="shared" si="4"/>
        <v>91.990566906378106</v>
      </c>
      <c r="AH20" s="843">
        <f t="shared" si="0"/>
        <v>91.643424144058798</v>
      </c>
      <c r="AI20" s="842"/>
      <c r="AJ20" s="842"/>
      <c r="AK20" s="842"/>
      <c r="AL20" s="842"/>
      <c r="AM20" s="839" t="str">
        <f t="shared" si="5"/>
        <v>Porto</v>
      </c>
      <c r="AN20" s="844">
        <f t="shared" si="6"/>
        <v>91.990566906378106</v>
      </c>
      <c r="AO20" s="844">
        <f t="shared" si="6"/>
        <v>91.643424144058798</v>
      </c>
    </row>
    <row r="21" spans="1:41">
      <c r="A21" s="466"/>
      <c r="B21" s="539"/>
      <c r="C21" s="128" t="s">
        <v>63</v>
      </c>
      <c r="D21" s="474"/>
      <c r="E21" s="392">
        <v>26437</v>
      </c>
      <c r="F21" s="392">
        <v>25889</v>
      </c>
      <c r="G21" s="392">
        <v>25491</v>
      </c>
      <c r="H21" s="392">
        <v>25538</v>
      </c>
      <c r="I21" s="392">
        <v>25399</v>
      </c>
      <c r="J21" s="392">
        <v>25737</v>
      </c>
      <c r="K21" s="855">
        <v>212.890717424272</v>
      </c>
      <c r="L21" s="526"/>
      <c r="M21" s="581"/>
      <c r="N21" s="466"/>
      <c r="AD21" s="839" t="str">
        <f t="shared" si="1"/>
        <v>Santarém</v>
      </c>
      <c r="AE21" s="843">
        <f t="shared" si="2"/>
        <v>213.35309440559399</v>
      </c>
      <c r="AF21" s="843">
        <f t="shared" si="3"/>
        <v>215.21314912085501</v>
      </c>
      <c r="AG21" s="843">
        <f t="shared" si="4"/>
        <v>93.587400306748506</v>
      </c>
      <c r="AH21" s="843">
        <f t="shared" si="0"/>
        <v>91.643424144058798</v>
      </c>
      <c r="AI21" s="842"/>
      <c r="AJ21" s="842"/>
      <c r="AK21" s="842"/>
      <c r="AL21" s="842"/>
      <c r="AM21" s="839" t="str">
        <f t="shared" si="5"/>
        <v>Santarém</v>
      </c>
      <c r="AN21" s="844">
        <f t="shared" si="6"/>
        <v>93.587400306748506</v>
      </c>
      <c r="AO21" s="844">
        <f t="shared" si="6"/>
        <v>91.643424144058798</v>
      </c>
    </row>
    <row r="22" spans="1:41">
      <c r="A22" s="466"/>
      <c r="B22" s="539"/>
      <c r="C22" s="128" t="s">
        <v>79</v>
      </c>
      <c r="D22" s="474"/>
      <c r="E22" s="392">
        <v>2570</v>
      </c>
      <c r="F22" s="392">
        <v>2504</v>
      </c>
      <c r="G22" s="392">
        <v>2436</v>
      </c>
      <c r="H22" s="392">
        <v>2362</v>
      </c>
      <c r="I22" s="392">
        <v>2327</v>
      </c>
      <c r="J22" s="392">
        <v>2288</v>
      </c>
      <c r="K22" s="855">
        <v>213.35309440559399</v>
      </c>
      <c r="L22" s="526"/>
      <c r="M22" s="581"/>
      <c r="N22" s="466"/>
      <c r="AD22" s="839" t="str">
        <f t="shared" si="1"/>
        <v>Setúbal</v>
      </c>
      <c r="AE22" s="843">
        <f t="shared" si="2"/>
        <v>223.995383810645</v>
      </c>
      <c r="AF22" s="843">
        <f t="shared" si="3"/>
        <v>215.21314912085501</v>
      </c>
      <c r="AG22" s="843">
        <f t="shared" si="4"/>
        <v>99.234847343722805</v>
      </c>
      <c r="AH22" s="843">
        <f t="shared" si="0"/>
        <v>91.643424144058798</v>
      </c>
      <c r="AI22" s="842"/>
      <c r="AJ22" s="842"/>
      <c r="AK22" s="842"/>
      <c r="AL22" s="842"/>
      <c r="AM22" s="839" t="str">
        <f t="shared" si="5"/>
        <v>Setúbal</v>
      </c>
      <c r="AN22" s="844">
        <f t="shared" si="6"/>
        <v>99.234847343722805</v>
      </c>
      <c r="AO22" s="844">
        <f t="shared" si="6"/>
        <v>91.643424144058798</v>
      </c>
    </row>
    <row r="23" spans="1:41">
      <c r="A23" s="466"/>
      <c r="B23" s="539"/>
      <c r="C23" s="128" t="s">
        <v>58</v>
      </c>
      <c r="D23" s="474"/>
      <c r="E23" s="392">
        <v>7744</v>
      </c>
      <c r="F23" s="392">
        <v>7990</v>
      </c>
      <c r="G23" s="392">
        <v>7957</v>
      </c>
      <c r="H23" s="392">
        <v>7863</v>
      </c>
      <c r="I23" s="392">
        <v>7685</v>
      </c>
      <c r="J23" s="392">
        <v>7648</v>
      </c>
      <c r="K23" s="855">
        <v>223.995383810645</v>
      </c>
      <c r="L23" s="526"/>
      <c r="M23" s="581"/>
      <c r="N23" s="466"/>
      <c r="AD23" s="839" t="str">
        <f t="shared" si="1"/>
        <v>Viana do Castelo</v>
      </c>
      <c r="AE23" s="843">
        <f t="shared" si="2"/>
        <v>192.61719685039401</v>
      </c>
      <c r="AF23" s="843">
        <f t="shared" si="3"/>
        <v>215.21314912085501</v>
      </c>
      <c r="AG23" s="843">
        <f t="shared" si="4"/>
        <v>99.238880324543601</v>
      </c>
      <c r="AH23" s="843">
        <f t="shared" si="0"/>
        <v>91.643424144058798</v>
      </c>
      <c r="AI23" s="842"/>
      <c r="AJ23" s="842"/>
      <c r="AK23" s="842"/>
      <c r="AL23" s="842"/>
      <c r="AM23" s="839" t="str">
        <f t="shared" si="5"/>
        <v>Viana do Castelo</v>
      </c>
      <c r="AN23" s="844">
        <f t="shared" si="6"/>
        <v>99.238880324543601</v>
      </c>
      <c r="AO23" s="844">
        <f t="shared" si="6"/>
        <v>91.643424144058798</v>
      </c>
    </row>
    <row r="24" spans="1:41">
      <c r="A24" s="466"/>
      <c r="B24" s="539"/>
      <c r="C24" s="128" t="s">
        <v>65</v>
      </c>
      <c r="D24" s="474"/>
      <c r="E24" s="392">
        <v>1347</v>
      </c>
      <c r="F24" s="392">
        <v>1322</v>
      </c>
      <c r="G24" s="392">
        <v>1295</v>
      </c>
      <c r="H24" s="392">
        <v>1278</v>
      </c>
      <c r="I24" s="392">
        <v>1280</v>
      </c>
      <c r="J24" s="392">
        <v>1270</v>
      </c>
      <c r="K24" s="855">
        <v>192.61719685039401</v>
      </c>
      <c r="L24" s="526"/>
      <c r="M24" s="581"/>
      <c r="N24" s="466"/>
      <c r="AD24" s="839" t="str">
        <f t="shared" si="1"/>
        <v>Vila Real</v>
      </c>
      <c r="AE24" s="843">
        <f t="shared" si="2"/>
        <v>204.93741573033699</v>
      </c>
      <c r="AF24" s="843">
        <f t="shared" si="3"/>
        <v>215.21314912085501</v>
      </c>
      <c r="AG24" s="843">
        <f t="shared" si="4"/>
        <v>97.137480540761999</v>
      </c>
      <c r="AH24" s="843">
        <f t="shared" si="0"/>
        <v>91.643424144058798</v>
      </c>
      <c r="AI24" s="842"/>
      <c r="AJ24" s="842"/>
      <c r="AK24" s="842"/>
      <c r="AL24" s="842"/>
      <c r="AM24" s="839" t="str">
        <f t="shared" si="5"/>
        <v>Vila Real</v>
      </c>
      <c r="AN24" s="844">
        <f t="shared" si="6"/>
        <v>97.137480540761999</v>
      </c>
      <c r="AO24" s="844">
        <f t="shared" si="6"/>
        <v>91.643424144058798</v>
      </c>
    </row>
    <row r="25" spans="1:41">
      <c r="A25" s="466"/>
      <c r="B25" s="539"/>
      <c r="C25" s="128" t="s">
        <v>67</v>
      </c>
      <c r="D25" s="474"/>
      <c r="E25" s="392">
        <v>2497</v>
      </c>
      <c r="F25" s="392">
        <v>2474</v>
      </c>
      <c r="G25" s="392">
        <v>2408</v>
      </c>
      <c r="H25" s="392">
        <v>2379</v>
      </c>
      <c r="I25" s="392">
        <v>2319</v>
      </c>
      <c r="J25" s="392">
        <v>2315</v>
      </c>
      <c r="K25" s="855">
        <v>204.93741573033699</v>
      </c>
      <c r="L25" s="526"/>
      <c r="M25" s="581"/>
      <c r="N25" s="466"/>
      <c r="AD25" s="839" t="str">
        <f t="shared" si="1"/>
        <v>Viseu</v>
      </c>
      <c r="AE25" s="843">
        <f t="shared" si="2"/>
        <v>203.672116384915</v>
      </c>
      <c r="AF25" s="843">
        <f t="shared" si="3"/>
        <v>215.21314912085501</v>
      </c>
      <c r="AG25" s="843">
        <f t="shared" si="4"/>
        <v>92.676838757396496</v>
      </c>
      <c r="AH25" s="843">
        <f t="shared" si="0"/>
        <v>91.643424144058798</v>
      </c>
      <c r="AI25" s="842"/>
      <c r="AJ25" s="842"/>
      <c r="AK25" s="842"/>
      <c r="AL25" s="842"/>
      <c r="AM25" s="839" t="str">
        <f t="shared" si="5"/>
        <v>Viseu</v>
      </c>
      <c r="AN25" s="844">
        <f t="shared" si="6"/>
        <v>92.676838757396496</v>
      </c>
      <c r="AO25" s="844">
        <f t="shared" si="6"/>
        <v>91.643424144058798</v>
      </c>
    </row>
    <row r="26" spans="1:41">
      <c r="A26" s="466"/>
      <c r="B26" s="539"/>
      <c r="C26" s="128" t="s">
        <v>77</v>
      </c>
      <c r="D26" s="474"/>
      <c r="E26" s="392">
        <v>3043</v>
      </c>
      <c r="F26" s="392">
        <v>3086</v>
      </c>
      <c r="G26" s="392">
        <v>3091</v>
      </c>
      <c r="H26" s="392">
        <v>3042</v>
      </c>
      <c r="I26" s="392">
        <v>3041</v>
      </c>
      <c r="J26" s="392">
        <v>3078</v>
      </c>
      <c r="K26" s="855">
        <v>203.672116384915</v>
      </c>
      <c r="L26" s="526"/>
      <c r="M26" s="581"/>
      <c r="N26" s="466"/>
      <c r="AD26" s="839" t="str">
        <f t="shared" si="1"/>
        <v>Açores</v>
      </c>
      <c r="AE26" s="843">
        <f t="shared" si="2"/>
        <v>228.75092698083901</v>
      </c>
      <c r="AF26" s="843">
        <f t="shared" si="3"/>
        <v>215.21314912085501</v>
      </c>
      <c r="AG26" s="843">
        <f t="shared" si="4"/>
        <v>68.828448553472199</v>
      </c>
      <c r="AH26" s="843">
        <f t="shared" si="0"/>
        <v>91.643424144058798</v>
      </c>
      <c r="AI26" s="842"/>
      <c r="AJ26" s="842"/>
      <c r="AK26" s="842"/>
      <c r="AL26" s="842"/>
      <c r="AM26" s="839" t="str">
        <f t="shared" si="5"/>
        <v>Açores</v>
      </c>
      <c r="AN26" s="844">
        <f t="shared" si="6"/>
        <v>68.828448553472199</v>
      </c>
      <c r="AO26" s="844">
        <f t="shared" si="6"/>
        <v>91.643424144058798</v>
      </c>
    </row>
    <row r="27" spans="1:41">
      <c r="A27" s="466"/>
      <c r="B27" s="539"/>
      <c r="C27" s="128" t="s">
        <v>141</v>
      </c>
      <c r="D27" s="474"/>
      <c r="E27" s="392">
        <v>5782</v>
      </c>
      <c r="F27" s="392">
        <v>5901</v>
      </c>
      <c r="G27" s="392">
        <v>5781</v>
      </c>
      <c r="H27" s="392">
        <v>5759</v>
      </c>
      <c r="I27" s="392">
        <v>5656</v>
      </c>
      <c r="J27" s="392">
        <v>5794</v>
      </c>
      <c r="K27" s="855">
        <v>228.75092698083901</v>
      </c>
      <c r="L27" s="526"/>
      <c r="M27" s="581"/>
      <c r="N27" s="466"/>
      <c r="AD27" s="839" t="str">
        <f>+C28</f>
        <v>Madeira</v>
      </c>
      <c r="AE27" s="843">
        <f>+K28</f>
        <v>221.67467504096101</v>
      </c>
      <c r="AF27" s="843">
        <f t="shared" si="3"/>
        <v>215.21314912085501</v>
      </c>
      <c r="AG27" s="843">
        <f>+K65</f>
        <v>89.977018399467994</v>
      </c>
      <c r="AH27" s="843">
        <f t="shared" si="0"/>
        <v>91.643424144058798</v>
      </c>
      <c r="AI27" s="842"/>
      <c r="AJ27" s="842"/>
      <c r="AK27" s="842"/>
      <c r="AL27" s="842"/>
      <c r="AM27" s="839" t="str">
        <f t="shared" si="5"/>
        <v>Madeira</v>
      </c>
      <c r="AN27" s="844">
        <f t="shared" si="6"/>
        <v>89.977018399467994</v>
      </c>
      <c r="AO27" s="844">
        <f t="shared" si="6"/>
        <v>91.643424144058798</v>
      </c>
    </row>
    <row r="28" spans="1:41">
      <c r="A28" s="466"/>
      <c r="B28" s="539"/>
      <c r="C28" s="128" t="s">
        <v>142</v>
      </c>
      <c r="D28" s="474"/>
      <c r="E28" s="392">
        <v>2029</v>
      </c>
      <c r="F28" s="392">
        <v>2059</v>
      </c>
      <c r="G28" s="392">
        <v>1999</v>
      </c>
      <c r="H28" s="392">
        <v>1956</v>
      </c>
      <c r="I28" s="392">
        <v>1888</v>
      </c>
      <c r="J28" s="392">
        <v>1833</v>
      </c>
      <c r="K28" s="855">
        <v>221.67467504096101</v>
      </c>
      <c r="L28" s="526"/>
      <c r="M28" s="581"/>
      <c r="N28" s="466"/>
      <c r="AD28" s="780"/>
      <c r="AE28" s="829"/>
      <c r="AG28" s="829"/>
    </row>
    <row r="29" spans="1:41" ht="3.75" customHeight="1">
      <c r="A29" s="466"/>
      <c r="B29" s="539"/>
      <c r="C29" s="128"/>
      <c r="D29" s="474"/>
      <c r="E29" s="392"/>
      <c r="F29" s="392"/>
      <c r="G29" s="392"/>
      <c r="H29" s="392"/>
      <c r="I29" s="392"/>
      <c r="J29" s="392"/>
      <c r="K29" s="393"/>
      <c r="L29" s="526"/>
      <c r="M29" s="581"/>
      <c r="N29" s="466"/>
      <c r="AD29" s="780"/>
      <c r="AE29" s="829"/>
      <c r="AG29" s="829"/>
    </row>
    <row r="30" spans="1:41" ht="15.75" customHeight="1">
      <c r="A30" s="466"/>
      <c r="B30" s="539"/>
      <c r="C30" s="831"/>
      <c r="D30" s="878" t="s">
        <v>436</v>
      </c>
      <c r="E30" s="831"/>
      <c r="F30" s="831"/>
      <c r="G30" s="1728" t="s">
        <v>628</v>
      </c>
      <c r="H30" s="1728"/>
      <c r="I30" s="1728"/>
      <c r="J30" s="1728"/>
      <c r="K30" s="833"/>
      <c r="L30" s="833"/>
      <c r="M30" s="834"/>
      <c r="N30" s="466"/>
      <c r="AD30" s="780"/>
      <c r="AE30" s="829"/>
      <c r="AG30" s="829"/>
    </row>
    <row r="31" spans="1:41">
      <c r="A31" s="466"/>
      <c r="B31" s="830"/>
      <c r="C31" s="831"/>
      <c r="D31" s="831"/>
      <c r="E31" s="831"/>
      <c r="F31" s="831"/>
      <c r="G31" s="831"/>
      <c r="H31" s="831"/>
      <c r="I31" s="832"/>
      <c r="J31" s="832"/>
      <c r="K31" s="833"/>
      <c r="L31" s="833"/>
      <c r="M31" s="834"/>
      <c r="N31" s="466"/>
    </row>
    <row r="32" spans="1:41" ht="12" customHeight="1">
      <c r="A32" s="466"/>
      <c r="B32" s="539"/>
      <c r="C32" s="831"/>
      <c r="D32" s="831"/>
      <c r="E32" s="831"/>
      <c r="F32" s="831"/>
      <c r="G32" s="831"/>
      <c r="H32" s="831"/>
      <c r="I32" s="832"/>
      <c r="J32" s="832"/>
      <c r="K32" s="833"/>
      <c r="L32" s="833"/>
      <c r="M32" s="834"/>
      <c r="N32" s="466"/>
    </row>
    <row r="33" spans="1:98" ht="12" customHeight="1">
      <c r="A33" s="466"/>
      <c r="B33" s="539"/>
      <c r="C33" s="831"/>
      <c r="D33" s="831"/>
      <c r="E33" s="831"/>
      <c r="F33" s="831"/>
      <c r="G33" s="831"/>
      <c r="H33" s="831"/>
      <c r="I33" s="832"/>
      <c r="J33" s="832"/>
      <c r="K33" s="833"/>
      <c r="L33" s="833"/>
      <c r="M33" s="834"/>
      <c r="N33" s="466"/>
    </row>
    <row r="34" spans="1:98" ht="12" customHeight="1">
      <c r="A34" s="466"/>
      <c r="B34" s="539"/>
      <c r="C34" s="831"/>
      <c r="D34" s="831"/>
      <c r="E34" s="831"/>
      <c r="F34" s="831"/>
      <c r="G34" s="831"/>
      <c r="H34" s="831"/>
      <c r="I34" s="832"/>
      <c r="J34" s="832"/>
      <c r="K34" s="833"/>
      <c r="L34" s="833"/>
      <c r="M34" s="834"/>
      <c r="N34" s="466"/>
    </row>
    <row r="35" spans="1:98" ht="12" customHeight="1">
      <c r="A35" s="466"/>
      <c r="B35" s="539"/>
      <c r="C35" s="831"/>
      <c r="D35" s="831"/>
      <c r="E35" s="831"/>
      <c r="F35" s="831"/>
      <c r="G35" s="831"/>
      <c r="H35" s="831"/>
      <c r="I35" s="832"/>
      <c r="J35" s="832"/>
      <c r="K35" s="833"/>
      <c r="L35" s="833"/>
      <c r="M35" s="834"/>
      <c r="N35" s="466"/>
    </row>
    <row r="36" spans="1:98" ht="27" customHeight="1">
      <c r="A36" s="466"/>
      <c r="B36" s="539"/>
      <c r="C36" s="831"/>
      <c r="D36" s="831"/>
      <c r="E36" s="831"/>
      <c r="F36" s="831"/>
      <c r="G36" s="831"/>
      <c r="H36" s="831"/>
      <c r="I36" s="832"/>
      <c r="J36" s="832"/>
      <c r="K36" s="833"/>
      <c r="L36" s="833"/>
      <c r="M36" s="834"/>
      <c r="N36" s="466"/>
      <c r="AK36" s="496"/>
      <c r="AL36" s="496"/>
      <c r="AM36" s="496"/>
      <c r="AN36" s="496"/>
      <c r="AO36" s="496"/>
      <c r="AP36" s="496"/>
      <c r="AQ36" s="496"/>
      <c r="AR36" s="496"/>
      <c r="AS36" s="496"/>
      <c r="AT36" s="496"/>
      <c r="AU36" s="496"/>
      <c r="AV36" s="496"/>
      <c r="AW36" s="496"/>
      <c r="AX36" s="496"/>
      <c r="AY36" s="496"/>
      <c r="AZ36" s="496"/>
      <c r="BA36" s="496"/>
      <c r="BB36" s="496"/>
      <c r="BC36" s="496"/>
      <c r="BD36" s="496"/>
      <c r="BE36" s="496"/>
      <c r="BF36" s="496"/>
      <c r="BG36" s="496"/>
      <c r="BH36" s="496"/>
      <c r="BI36" s="496"/>
      <c r="BJ36" s="496"/>
      <c r="BK36" s="496"/>
      <c r="BL36" s="496"/>
      <c r="BM36" s="496"/>
      <c r="BN36" s="496"/>
      <c r="BO36" s="496"/>
      <c r="BP36" s="496"/>
      <c r="BQ36" s="496"/>
      <c r="BR36" s="496"/>
      <c r="BS36" s="496"/>
      <c r="BT36" s="496"/>
      <c r="BU36" s="496"/>
      <c r="BV36" s="496"/>
      <c r="BW36" s="496"/>
      <c r="BX36" s="496"/>
      <c r="BY36" s="496"/>
      <c r="BZ36" s="496"/>
      <c r="CA36" s="496"/>
      <c r="CB36" s="496"/>
      <c r="CC36" s="496"/>
      <c r="CD36" s="496"/>
      <c r="CE36" s="496"/>
      <c r="CF36" s="496"/>
      <c r="CG36" s="496"/>
      <c r="CH36" s="496"/>
      <c r="CI36" s="496"/>
      <c r="CJ36" s="496"/>
      <c r="CK36" s="496"/>
      <c r="CL36" s="496"/>
      <c r="CM36" s="496"/>
      <c r="CN36" s="496"/>
      <c r="CO36" s="496"/>
      <c r="CP36" s="496"/>
      <c r="CQ36" s="496"/>
      <c r="CR36" s="496"/>
      <c r="CS36" s="496"/>
      <c r="CT36" s="496"/>
    </row>
    <row r="37" spans="1:98" ht="12" customHeight="1">
      <c r="A37" s="466"/>
      <c r="B37" s="539"/>
      <c r="C37" s="831"/>
      <c r="D37" s="831"/>
      <c r="E37" s="831"/>
      <c r="F37" s="831"/>
      <c r="G37" s="831"/>
      <c r="H37" s="831"/>
      <c r="I37" s="832"/>
      <c r="J37" s="832"/>
      <c r="K37" s="833"/>
      <c r="L37" s="833"/>
      <c r="M37" s="834"/>
      <c r="N37" s="466"/>
      <c r="AK37" s="496"/>
      <c r="AL37" s="496"/>
      <c r="AM37" s="496"/>
      <c r="AN37" s="496"/>
      <c r="AO37" s="496"/>
      <c r="AP37" s="496"/>
      <c r="AQ37" s="496"/>
      <c r="AR37" s="496"/>
      <c r="AS37" s="496"/>
      <c r="AT37" s="496"/>
      <c r="AU37" s="496"/>
      <c r="AV37" s="496"/>
      <c r="AW37" s="496"/>
      <c r="AX37" s="496"/>
      <c r="AY37" s="496"/>
      <c r="AZ37" s="496"/>
      <c r="BA37" s="496"/>
      <c r="BB37" s="496"/>
      <c r="BC37" s="496"/>
      <c r="BD37" s="496"/>
      <c r="BE37" s="496"/>
      <c r="BF37" s="496"/>
      <c r="BG37" s="496"/>
      <c r="BH37" s="496"/>
      <c r="BI37" s="496"/>
      <c r="BJ37" s="496"/>
      <c r="BK37" s="496"/>
      <c r="BL37" s="496"/>
      <c r="BM37" s="496"/>
      <c r="BN37" s="496"/>
      <c r="BO37" s="496"/>
      <c r="BP37" s="496"/>
      <c r="BQ37" s="496"/>
      <c r="BR37" s="496"/>
      <c r="BS37" s="496"/>
      <c r="BT37" s="496"/>
      <c r="BU37" s="496"/>
      <c r="BV37" s="496"/>
      <c r="BW37" s="496"/>
      <c r="BX37" s="496"/>
      <c r="BY37" s="496"/>
      <c r="BZ37" s="496"/>
      <c r="CA37" s="496"/>
      <c r="CB37" s="496"/>
      <c r="CC37" s="496"/>
      <c r="CD37" s="496"/>
      <c r="CE37" s="496"/>
      <c r="CF37" s="496"/>
      <c r="CG37" s="496"/>
      <c r="CH37" s="496"/>
      <c r="CI37" s="496"/>
      <c r="CJ37" s="496"/>
      <c r="CK37" s="496"/>
      <c r="CL37" s="496"/>
      <c r="CM37" s="496"/>
      <c r="CN37" s="496"/>
      <c r="CO37" s="496"/>
      <c r="CP37" s="496"/>
      <c r="CQ37" s="496"/>
      <c r="CR37" s="496"/>
      <c r="CS37" s="496"/>
      <c r="CT37" s="496"/>
    </row>
    <row r="38" spans="1:98" ht="12" customHeight="1">
      <c r="A38" s="466"/>
      <c r="B38" s="539"/>
      <c r="C38" s="831"/>
      <c r="D38" s="831"/>
      <c r="E38" s="831"/>
      <c r="F38" s="831"/>
      <c r="G38" s="831"/>
      <c r="H38" s="831"/>
      <c r="I38" s="832"/>
      <c r="J38" s="832"/>
      <c r="K38" s="833"/>
      <c r="L38" s="833"/>
      <c r="M38" s="834"/>
      <c r="N38" s="466"/>
      <c r="AK38" s="496"/>
      <c r="AL38" s="496"/>
      <c r="AM38" s="496"/>
      <c r="AN38" s="496"/>
      <c r="AO38" s="496"/>
      <c r="AP38" s="496"/>
      <c r="AQ38" s="496"/>
      <c r="AR38" s="496"/>
      <c r="AS38" s="496"/>
      <c r="AT38" s="496"/>
      <c r="AU38" s="496"/>
      <c r="AV38" s="496"/>
      <c r="AW38" s="496"/>
      <c r="AX38" s="496"/>
      <c r="AY38" s="496"/>
      <c r="AZ38" s="496"/>
      <c r="BA38" s="496"/>
      <c r="BB38" s="496"/>
      <c r="BC38" s="496"/>
      <c r="BD38" s="496"/>
      <c r="BE38" s="496"/>
      <c r="BF38" s="496"/>
      <c r="BG38" s="496"/>
      <c r="BH38" s="496"/>
      <c r="BI38" s="496"/>
      <c r="BJ38" s="496"/>
      <c r="BK38" s="496"/>
      <c r="BL38" s="496"/>
      <c r="BM38" s="496"/>
      <c r="BN38" s="496"/>
      <c r="BO38" s="496"/>
      <c r="BP38" s="496"/>
      <c r="BQ38" s="496"/>
      <c r="BR38" s="496"/>
      <c r="BS38" s="496"/>
      <c r="BT38" s="496"/>
      <c r="BU38" s="496"/>
      <c r="BV38" s="496"/>
      <c r="BW38" s="496"/>
      <c r="BX38" s="496"/>
      <c r="BY38" s="496"/>
      <c r="BZ38" s="496"/>
      <c r="CA38" s="496"/>
      <c r="CB38" s="496"/>
      <c r="CC38" s="496"/>
      <c r="CD38" s="496"/>
      <c r="CE38" s="496"/>
      <c r="CF38" s="496"/>
      <c r="CG38" s="496"/>
      <c r="CH38" s="496"/>
      <c r="CI38" s="496"/>
      <c r="CJ38" s="496"/>
      <c r="CK38" s="496"/>
      <c r="CL38" s="496"/>
      <c r="CM38" s="496"/>
      <c r="CN38" s="496"/>
      <c r="CO38" s="496"/>
      <c r="CP38" s="496"/>
      <c r="CQ38" s="496"/>
      <c r="CR38" s="496"/>
      <c r="CS38" s="496"/>
      <c r="CT38" s="496"/>
    </row>
    <row r="39" spans="1:98" ht="12" customHeight="1">
      <c r="A39" s="466"/>
      <c r="B39" s="539"/>
      <c r="C39" s="835"/>
      <c r="D39" s="835"/>
      <c r="E39" s="835"/>
      <c r="F39" s="835"/>
      <c r="G39" s="835"/>
      <c r="H39" s="835"/>
      <c r="I39" s="835"/>
      <c r="J39" s="835"/>
      <c r="K39" s="836"/>
      <c r="L39" s="837"/>
      <c r="M39" s="838"/>
      <c r="N39" s="466"/>
      <c r="AK39" s="496"/>
      <c r="AL39" s="496"/>
      <c r="AM39" s="496"/>
      <c r="AN39" s="496"/>
      <c r="AO39" s="496"/>
      <c r="AP39" s="496"/>
      <c r="AQ39" s="496"/>
      <c r="AR39" s="496"/>
      <c r="AS39" s="496"/>
      <c r="AT39" s="496"/>
      <c r="AU39" s="496"/>
      <c r="AV39" s="496"/>
      <c r="AW39" s="496"/>
      <c r="AX39" s="496"/>
      <c r="AY39" s="496"/>
      <c r="AZ39" s="496"/>
      <c r="BA39" s="496"/>
      <c r="BB39" s="496"/>
      <c r="BC39" s="496"/>
      <c r="BD39" s="496"/>
      <c r="BE39" s="496"/>
      <c r="BF39" s="496"/>
      <c r="BG39" s="496"/>
      <c r="BH39" s="496"/>
      <c r="BI39" s="496"/>
      <c r="BJ39" s="496"/>
      <c r="BK39" s="496"/>
      <c r="BL39" s="496"/>
      <c r="BM39" s="496"/>
      <c r="BN39" s="496"/>
      <c r="BO39" s="496"/>
      <c r="BP39" s="496"/>
      <c r="BQ39" s="496"/>
      <c r="BR39" s="496"/>
      <c r="BS39" s="496"/>
      <c r="BT39" s="496"/>
      <c r="BU39" s="496"/>
      <c r="BV39" s="496"/>
      <c r="BW39" s="496"/>
      <c r="BX39" s="496"/>
      <c r="BY39" s="496"/>
      <c r="BZ39" s="496"/>
      <c r="CA39" s="496"/>
      <c r="CB39" s="496"/>
      <c r="CC39" s="496"/>
      <c r="CD39" s="496"/>
      <c r="CE39" s="496"/>
      <c r="CF39" s="496"/>
      <c r="CG39" s="496"/>
      <c r="CH39" s="496"/>
      <c r="CI39" s="496"/>
      <c r="CJ39" s="496"/>
      <c r="CK39" s="496"/>
      <c r="CL39" s="496"/>
      <c r="CM39" s="496"/>
      <c r="CN39" s="496"/>
      <c r="CO39" s="496"/>
      <c r="CP39" s="496"/>
      <c r="CQ39" s="496"/>
      <c r="CR39" s="496"/>
      <c r="CS39" s="496"/>
      <c r="CT39" s="496"/>
    </row>
    <row r="40" spans="1:98" ht="3" customHeight="1" thickBot="1">
      <c r="A40" s="466"/>
      <c r="B40" s="539"/>
      <c r="C40" s="526"/>
      <c r="D40" s="526"/>
      <c r="E40" s="526"/>
      <c r="F40" s="526"/>
      <c r="G40" s="526"/>
      <c r="H40" s="526"/>
      <c r="I40" s="526"/>
      <c r="J40" s="526"/>
      <c r="K40" s="781"/>
      <c r="L40" s="542"/>
      <c r="M40" s="604"/>
      <c r="N40" s="466"/>
      <c r="AK40" s="496"/>
      <c r="AL40" s="496"/>
      <c r="AM40" s="496"/>
      <c r="AN40" s="496"/>
      <c r="AO40" s="496"/>
      <c r="AP40" s="496"/>
      <c r="AQ40" s="496"/>
      <c r="AR40" s="496"/>
      <c r="AS40" s="496"/>
      <c r="AT40" s="496"/>
      <c r="AU40" s="496"/>
      <c r="AV40" s="496"/>
      <c r="AW40" s="496"/>
      <c r="AX40" s="496"/>
      <c r="AY40" s="496"/>
      <c r="AZ40" s="496"/>
      <c r="BA40" s="496"/>
      <c r="BB40" s="496"/>
      <c r="BC40" s="496"/>
      <c r="BD40" s="496"/>
      <c r="BE40" s="496"/>
      <c r="BF40" s="496"/>
      <c r="BG40" s="496"/>
      <c r="BH40" s="496"/>
      <c r="BI40" s="496"/>
      <c r="BJ40" s="496"/>
      <c r="BK40" s="496"/>
      <c r="BL40" s="496"/>
      <c r="BM40" s="496"/>
      <c r="BN40" s="496"/>
      <c r="BO40" s="496"/>
      <c r="BP40" s="496"/>
      <c r="BQ40" s="496"/>
      <c r="BR40" s="496"/>
      <c r="BS40" s="496"/>
      <c r="BT40" s="496"/>
      <c r="BU40" s="496"/>
      <c r="BV40" s="496"/>
      <c r="BW40" s="496"/>
      <c r="BX40" s="496"/>
      <c r="BY40" s="496"/>
      <c r="BZ40" s="496"/>
      <c r="CA40" s="496"/>
      <c r="CB40" s="496"/>
      <c r="CC40" s="496"/>
      <c r="CD40" s="496"/>
      <c r="CE40" s="496"/>
      <c r="CF40" s="496"/>
      <c r="CG40" s="496"/>
      <c r="CH40" s="496"/>
      <c r="CI40" s="496"/>
      <c r="CJ40" s="496"/>
      <c r="CK40" s="496"/>
      <c r="CL40" s="496"/>
      <c r="CM40" s="496"/>
      <c r="CN40" s="496"/>
      <c r="CO40" s="496"/>
      <c r="CP40" s="496"/>
      <c r="CQ40" s="496"/>
      <c r="CR40" s="496"/>
      <c r="CS40" s="496"/>
      <c r="CT40" s="496"/>
    </row>
    <row r="41" spans="1:98" ht="13.5" customHeight="1" thickBot="1">
      <c r="A41" s="466"/>
      <c r="B41" s="539"/>
      <c r="C41" s="1718" t="s">
        <v>342</v>
      </c>
      <c r="D41" s="1719"/>
      <c r="E41" s="1719"/>
      <c r="F41" s="1719"/>
      <c r="G41" s="1719"/>
      <c r="H41" s="1719"/>
      <c r="I41" s="1719"/>
      <c r="J41" s="1719"/>
      <c r="K41" s="1719"/>
      <c r="L41" s="1720"/>
      <c r="M41" s="604"/>
      <c r="N41" s="466"/>
      <c r="AK41" s="496"/>
      <c r="AL41" s="496"/>
      <c r="AM41" s="496"/>
      <c r="AN41" s="496"/>
      <c r="AO41" s="496"/>
      <c r="AP41" s="496"/>
      <c r="AQ41" s="496"/>
      <c r="AR41" s="496"/>
      <c r="AS41" s="496"/>
      <c r="AT41" s="496"/>
      <c r="AU41" s="496"/>
      <c r="AV41" s="496"/>
      <c r="AW41" s="496"/>
      <c r="AX41" s="496"/>
      <c r="AY41" s="496"/>
      <c r="AZ41" s="496"/>
      <c r="BA41" s="496"/>
      <c r="BB41" s="496"/>
      <c r="BC41" s="496"/>
      <c r="BD41" s="496"/>
      <c r="BE41" s="496"/>
      <c r="BF41" s="496"/>
      <c r="BG41" s="496"/>
      <c r="BH41" s="496"/>
      <c r="BI41" s="496"/>
      <c r="BJ41" s="496"/>
      <c r="BK41" s="496"/>
      <c r="BL41" s="496"/>
      <c r="BM41" s="496"/>
      <c r="BN41" s="496"/>
      <c r="BO41" s="496"/>
      <c r="BP41" s="496"/>
      <c r="BQ41" s="496"/>
      <c r="BR41" s="496"/>
      <c r="BS41" s="496"/>
      <c r="BT41" s="496"/>
      <c r="BU41" s="496"/>
      <c r="BV41" s="496"/>
      <c r="BW41" s="496"/>
      <c r="BX41" s="496"/>
      <c r="BY41" s="496"/>
      <c r="BZ41" s="496"/>
      <c r="CA41" s="496"/>
      <c r="CB41" s="496"/>
      <c r="CC41" s="496"/>
      <c r="CD41" s="496"/>
      <c r="CE41" s="496"/>
      <c r="CF41" s="496"/>
      <c r="CG41" s="496"/>
      <c r="CH41" s="496"/>
      <c r="CI41" s="496"/>
      <c r="CJ41" s="496"/>
      <c r="CK41" s="496"/>
      <c r="CL41" s="496"/>
      <c r="CM41" s="496"/>
      <c r="CN41" s="496"/>
      <c r="CO41" s="496"/>
      <c r="CP41" s="496"/>
      <c r="CQ41" s="496"/>
      <c r="CR41" s="496"/>
      <c r="CS41" s="496"/>
      <c r="CT41" s="496"/>
    </row>
    <row r="42" spans="1:98" s="466" customFormat="1" ht="6.75" customHeight="1">
      <c r="B42" s="539"/>
      <c r="C42" s="1604" t="s">
        <v>144</v>
      </c>
      <c r="D42" s="1604"/>
      <c r="E42" s="782"/>
      <c r="F42" s="782"/>
      <c r="G42" s="782"/>
      <c r="H42" s="782"/>
      <c r="I42" s="782"/>
      <c r="J42" s="782"/>
      <c r="K42" s="783"/>
      <c r="L42" s="783"/>
      <c r="M42" s="604"/>
      <c r="O42" s="471"/>
      <c r="P42" s="471"/>
      <c r="Q42" s="471"/>
      <c r="R42" s="471"/>
      <c r="S42" s="471"/>
      <c r="T42" s="471"/>
      <c r="U42" s="471"/>
      <c r="V42" s="471"/>
      <c r="W42" s="471"/>
      <c r="X42" s="471"/>
      <c r="Y42" s="471"/>
      <c r="Z42" s="471"/>
      <c r="AA42" s="471"/>
      <c r="AB42" s="471"/>
      <c r="AC42" s="471"/>
      <c r="AD42" s="471"/>
      <c r="AE42" s="471"/>
      <c r="AF42" s="471"/>
      <c r="AG42" s="471"/>
      <c r="AH42" s="471"/>
      <c r="AI42" s="471"/>
      <c r="AJ42" s="471"/>
      <c r="AK42" s="496"/>
      <c r="AL42" s="496"/>
      <c r="AM42" s="496"/>
      <c r="AN42" s="496"/>
      <c r="AO42" s="496"/>
      <c r="AP42" s="496"/>
      <c r="AQ42" s="496"/>
      <c r="AR42" s="496"/>
      <c r="AS42" s="496"/>
      <c r="AT42" s="496"/>
      <c r="AU42" s="496"/>
      <c r="AV42" s="496"/>
      <c r="AW42" s="496"/>
      <c r="AX42" s="496"/>
      <c r="AY42" s="496"/>
      <c r="AZ42" s="496"/>
      <c r="BA42" s="496"/>
      <c r="BB42" s="496"/>
      <c r="BC42" s="496"/>
      <c r="BD42" s="496"/>
      <c r="BE42" s="496"/>
      <c r="BF42" s="496"/>
      <c r="BG42" s="496"/>
      <c r="BH42" s="496"/>
      <c r="BI42" s="496"/>
      <c r="BJ42" s="496"/>
      <c r="BK42" s="496"/>
      <c r="BL42" s="496"/>
      <c r="BM42" s="496"/>
      <c r="BN42" s="496"/>
      <c r="BO42" s="496"/>
      <c r="BP42" s="496"/>
      <c r="BQ42" s="496"/>
      <c r="BR42" s="496"/>
      <c r="BS42" s="496"/>
      <c r="BT42" s="496"/>
      <c r="BU42" s="496"/>
      <c r="BV42" s="496"/>
      <c r="BW42" s="496"/>
      <c r="BX42" s="496"/>
      <c r="BY42" s="496"/>
      <c r="BZ42" s="496"/>
      <c r="CA42" s="496"/>
      <c r="CB42" s="496"/>
      <c r="CC42" s="496"/>
      <c r="CD42" s="496"/>
      <c r="CE42" s="496"/>
      <c r="CF42" s="496"/>
      <c r="CG42" s="496"/>
      <c r="CH42" s="496"/>
      <c r="CI42" s="496"/>
      <c r="CJ42" s="496"/>
      <c r="CK42" s="496"/>
      <c r="CL42" s="496"/>
      <c r="CM42" s="496"/>
      <c r="CN42" s="496"/>
      <c r="CO42" s="496"/>
      <c r="CP42" s="496"/>
      <c r="CQ42" s="496"/>
      <c r="CR42" s="496"/>
      <c r="CS42" s="496"/>
      <c r="CT42" s="496"/>
    </row>
    <row r="43" spans="1:98" ht="13.5" customHeight="1">
      <c r="A43" s="466"/>
      <c r="B43" s="539"/>
      <c r="C43" s="1604"/>
      <c r="D43" s="1604"/>
      <c r="E43" s="1724">
        <v>2014</v>
      </c>
      <c r="F43" s="1724"/>
      <c r="G43" s="1724"/>
      <c r="H43" s="1724"/>
      <c r="I43" s="1724"/>
      <c r="J43" s="1724"/>
      <c r="K43" s="1726" t="str">
        <f xml:space="preserve"> CONCATENATE("valor médio de ",J7,E6)</f>
        <v>valor médio de nov.2014</v>
      </c>
      <c r="L43" s="484"/>
      <c r="M43" s="476"/>
      <c r="N43" s="466"/>
      <c r="AK43" s="496"/>
      <c r="AL43" s="496"/>
      <c r="AM43" s="496"/>
      <c r="AN43" s="496"/>
      <c r="AO43" s="496"/>
      <c r="AP43" s="496"/>
      <c r="AQ43" s="496"/>
      <c r="AR43" s="496"/>
      <c r="AS43" s="496"/>
      <c r="AT43" s="496"/>
      <c r="AU43" s="496"/>
      <c r="AV43" s="496"/>
      <c r="AW43" s="496"/>
      <c r="AX43" s="496"/>
      <c r="AY43" s="496"/>
      <c r="AZ43" s="496"/>
      <c r="BA43" s="496"/>
      <c r="BB43" s="496"/>
      <c r="BC43" s="496"/>
      <c r="BD43" s="496"/>
      <c r="BE43" s="496"/>
      <c r="BF43" s="496"/>
      <c r="BG43" s="496"/>
      <c r="BH43" s="496"/>
      <c r="BI43" s="496"/>
      <c r="BJ43" s="496"/>
      <c r="BK43" s="496"/>
      <c r="BL43" s="496"/>
      <c r="BM43" s="496"/>
      <c r="BN43" s="496"/>
      <c r="BO43" s="496"/>
      <c r="BP43" s="496"/>
      <c r="BQ43" s="496"/>
      <c r="BR43" s="496"/>
      <c r="BS43" s="496"/>
      <c r="BT43" s="496"/>
      <c r="BU43" s="496"/>
      <c r="BV43" s="496"/>
      <c r="BW43" s="496"/>
      <c r="BX43" s="496"/>
      <c r="BY43" s="496"/>
      <c r="BZ43" s="496"/>
      <c r="CA43" s="496"/>
      <c r="CB43" s="496"/>
      <c r="CC43" s="496"/>
      <c r="CD43" s="496"/>
      <c r="CE43" s="496"/>
      <c r="CF43" s="496"/>
      <c r="CG43" s="496"/>
      <c r="CH43" s="496"/>
      <c r="CI43" s="496"/>
      <c r="CJ43" s="496"/>
      <c r="CK43" s="496"/>
      <c r="CL43" s="496"/>
      <c r="CM43" s="496"/>
      <c r="CN43" s="496"/>
      <c r="CO43" s="496"/>
      <c r="CP43" s="496"/>
      <c r="CQ43" s="496"/>
      <c r="CR43" s="496"/>
      <c r="CS43" s="496"/>
      <c r="CT43" s="496"/>
    </row>
    <row r="44" spans="1:98" ht="13.5" customHeight="1">
      <c r="A44" s="466"/>
      <c r="B44" s="539"/>
      <c r="C44" s="481"/>
      <c r="D44" s="481"/>
      <c r="E44" s="850" t="str">
        <f t="shared" ref="E44:J44" si="7">+E7</f>
        <v>jun.</v>
      </c>
      <c r="F44" s="850" t="str">
        <f t="shared" si="7"/>
        <v>jul.</v>
      </c>
      <c r="G44" s="850" t="str">
        <f t="shared" si="7"/>
        <v>ago.</v>
      </c>
      <c r="H44" s="850" t="str">
        <f t="shared" si="7"/>
        <v>set.</v>
      </c>
      <c r="I44" s="850" t="str">
        <f t="shared" si="7"/>
        <v>out.</v>
      </c>
      <c r="J44" s="850" t="str">
        <f t="shared" si="7"/>
        <v>nov.</v>
      </c>
      <c r="K44" s="1727" t="e">
        <f xml:space="preserve"> CONCATENATE("valor médio de ",#REF!,#REF!)</f>
        <v>#REF!</v>
      </c>
      <c r="L44" s="484"/>
      <c r="M44" s="604"/>
      <c r="N44" s="466"/>
      <c r="AK44" s="496"/>
      <c r="AL44" s="496"/>
      <c r="AM44" s="496"/>
      <c r="AN44" s="496"/>
      <c r="AO44" s="496"/>
      <c r="AP44" s="496"/>
      <c r="AQ44" s="496"/>
      <c r="AR44" s="496"/>
      <c r="AS44" s="496"/>
      <c r="AT44" s="496"/>
      <c r="AU44" s="496"/>
      <c r="AV44" s="496"/>
      <c r="AW44" s="496"/>
      <c r="AX44" s="496"/>
      <c r="AY44" s="496"/>
      <c r="AZ44" s="496"/>
      <c r="BA44" s="496"/>
      <c r="BB44" s="496"/>
      <c r="BC44" s="496"/>
      <c r="BD44" s="496"/>
      <c r="BE44" s="496"/>
      <c r="BF44" s="496"/>
      <c r="BG44" s="496"/>
      <c r="BH44" s="496"/>
      <c r="BI44" s="496"/>
      <c r="BJ44" s="496"/>
      <c r="BK44" s="496"/>
      <c r="BL44" s="496"/>
      <c r="BM44" s="496"/>
      <c r="BN44" s="496"/>
      <c r="BO44" s="496"/>
      <c r="BP44" s="496"/>
      <c r="BQ44" s="496"/>
      <c r="BR44" s="496"/>
      <c r="BS44" s="496"/>
      <c r="BT44" s="496"/>
      <c r="BU44" s="496"/>
      <c r="BV44" s="496"/>
      <c r="BW44" s="496"/>
      <c r="BX44" s="496"/>
      <c r="BY44" s="496"/>
      <c r="BZ44" s="496"/>
      <c r="CA44" s="496"/>
      <c r="CB44" s="496"/>
      <c r="CC44" s="496"/>
      <c r="CD44" s="496"/>
      <c r="CE44" s="496"/>
      <c r="CF44" s="496"/>
      <c r="CG44" s="496"/>
      <c r="CH44" s="496"/>
      <c r="CI44" s="496"/>
      <c r="CJ44" s="496"/>
      <c r="CK44" s="496"/>
      <c r="CL44" s="496"/>
      <c r="CM44" s="496"/>
      <c r="CN44" s="496"/>
      <c r="CO44" s="496"/>
      <c r="CP44" s="496"/>
      <c r="CQ44" s="496"/>
      <c r="CR44" s="496"/>
      <c r="CS44" s="496"/>
      <c r="CT44" s="496"/>
    </row>
    <row r="45" spans="1:98" s="489" customFormat="1" ht="14.25" customHeight="1">
      <c r="A45" s="486"/>
      <c r="B45" s="784"/>
      <c r="C45" s="1485" t="s">
        <v>68</v>
      </c>
      <c r="D45" s="563"/>
      <c r="E45" s="442">
        <v>218262</v>
      </c>
      <c r="F45" s="442">
        <v>216525</v>
      </c>
      <c r="G45" s="442">
        <v>211637</v>
      </c>
      <c r="H45" s="442">
        <v>210060</v>
      </c>
      <c r="I45" s="442">
        <v>206500</v>
      </c>
      <c r="J45" s="442">
        <v>207366</v>
      </c>
      <c r="K45" s="879">
        <v>91.643424144058798</v>
      </c>
      <c r="L45" s="395"/>
      <c r="M45" s="785"/>
      <c r="N45" s="486"/>
      <c r="O45" s="909"/>
      <c r="P45" s="908"/>
      <c r="Q45" s="909"/>
      <c r="R45" s="909"/>
      <c r="S45" s="471"/>
      <c r="T45" s="471"/>
      <c r="U45" s="471"/>
      <c r="V45" s="471"/>
      <c r="W45" s="471"/>
      <c r="X45" s="471"/>
      <c r="Y45" s="471"/>
      <c r="Z45" s="471"/>
      <c r="AA45" s="471"/>
      <c r="AB45" s="471"/>
      <c r="AC45" s="471"/>
      <c r="AD45" s="471"/>
      <c r="AE45" s="471"/>
      <c r="AF45" s="471"/>
      <c r="AG45" s="471"/>
      <c r="AH45" s="471"/>
      <c r="AI45" s="471"/>
      <c r="AJ45" s="471"/>
      <c r="AK45" s="496"/>
      <c r="AL45" s="496"/>
      <c r="AM45" s="496"/>
      <c r="AN45" s="851"/>
      <c r="AO45" s="851"/>
      <c r="AP45" s="851"/>
      <c r="AQ45" s="851"/>
      <c r="AR45" s="851"/>
      <c r="AS45" s="851"/>
      <c r="AT45" s="851"/>
      <c r="AU45" s="851"/>
      <c r="AV45" s="851"/>
      <c r="AW45" s="851"/>
      <c r="AX45" s="851"/>
      <c r="AY45" s="851"/>
      <c r="AZ45" s="851"/>
      <c r="BA45" s="851"/>
      <c r="BB45" s="851"/>
      <c r="BC45" s="851"/>
      <c r="BD45" s="851"/>
      <c r="BE45" s="851"/>
      <c r="BF45" s="851"/>
      <c r="BG45" s="851"/>
      <c r="BH45" s="851"/>
      <c r="BI45" s="851"/>
      <c r="BJ45" s="851"/>
      <c r="BK45" s="851"/>
      <c r="BL45" s="851"/>
      <c r="BM45" s="851"/>
      <c r="BN45" s="851"/>
      <c r="BO45" s="851"/>
      <c r="BP45" s="851"/>
      <c r="BQ45" s="851"/>
      <c r="BR45" s="851"/>
      <c r="BS45" s="851"/>
      <c r="BT45" s="851"/>
      <c r="BU45" s="851"/>
      <c r="BV45" s="851"/>
      <c r="BW45" s="851"/>
      <c r="BX45" s="851"/>
      <c r="BY45" s="851"/>
      <c r="BZ45" s="851"/>
      <c r="CA45" s="851"/>
      <c r="CB45" s="851"/>
      <c r="CC45" s="851"/>
      <c r="CD45" s="851"/>
      <c r="CE45" s="851"/>
      <c r="CF45" s="851"/>
      <c r="CG45" s="851"/>
      <c r="CH45" s="851"/>
      <c r="CI45" s="851"/>
      <c r="CJ45" s="851"/>
      <c r="CK45" s="851"/>
      <c r="CL45" s="851"/>
      <c r="CM45" s="851"/>
      <c r="CN45" s="851"/>
      <c r="CO45" s="851"/>
      <c r="CP45" s="851"/>
      <c r="CQ45" s="851"/>
      <c r="CR45" s="851"/>
      <c r="CS45" s="851"/>
      <c r="CT45" s="851"/>
    </row>
    <row r="46" spans="1:98" ht="15" customHeight="1">
      <c r="A46" s="466"/>
      <c r="B46" s="539"/>
      <c r="C46" s="128" t="s">
        <v>62</v>
      </c>
      <c r="D46" s="474"/>
      <c r="E46" s="392">
        <v>10751</v>
      </c>
      <c r="F46" s="392">
        <v>10932</v>
      </c>
      <c r="G46" s="392">
        <v>10757</v>
      </c>
      <c r="H46" s="392">
        <v>10636</v>
      </c>
      <c r="I46" s="392">
        <v>10270</v>
      </c>
      <c r="J46" s="392">
        <v>10207</v>
      </c>
      <c r="K46" s="856">
        <v>97.379823895699502</v>
      </c>
      <c r="L46" s="395"/>
      <c r="M46" s="604"/>
      <c r="N46" s="466"/>
      <c r="AK46" s="496"/>
      <c r="AL46" s="496"/>
      <c r="AM46" s="496"/>
      <c r="AN46" s="496"/>
      <c r="AO46" s="496"/>
      <c r="AP46" s="496"/>
      <c r="AQ46" s="496"/>
      <c r="AR46" s="496"/>
      <c r="AS46" s="496"/>
      <c r="AT46" s="496"/>
      <c r="AU46" s="496"/>
      <c r="AV46" s="496"/>
      <c r="AW46" s="496"/>
      <c r="AX46" s="496"/>
      <c r="AY46" s="496"/>
      <c r="AZ46" s="496"/>
      <c r="BA46" s="496"/>
      <c r="BB46" s="496"/>
      <c r="BC46" s="496"/>
      <c r="BD46" s="496"/>
      <c r="BE46" s="496"/>
      <c r="BF46" s="496"/>
      <c r="BG46" s="496"/>
      <c r="BH46" s="496"/>
      <c r="BI46" s="496"/>
      <c r="BJ46" s="496"/>
      <c r="BK46" s="496"/>
      <c r="BL46" s="496"/>
      <c r="BM46" s="496"/>
      <c r="BN46" s="496"/>
      <c r="BO46" s="496"/>
      <c r="BP46" s="496"/>
      <c r="BQ46" s="496"/>
      <c r="BR46" s="496"/>
      <c r="BS46" s="496"/>
      <c r="BT46" s="496"/>
      <c r="BU46" s="496"/>
      <c r="BV46" s="496"/>
      <c r="BW46" s="496"/>
      <c r="BX46" s="496"/>
      <c r="BY46" s="496"/>
      <c r="BZ46" s="496"/>
      <c r="CA46" s="496"/>
      <c r="CB46" s="496"/>
      <c r="CC46" s="496"/>
      <c r="CD46" s="496"/>
      <c r="CE46" s="496"/>
      <c r="CF46" s="496"/>
      <c r="CG46" s="496"/>
      <c r="CH46" s="496"/>
      <c r="CI46" s="496"/>
      <c r="CJ46" s="496"/>
      <c r="CK46" s="496"/>
      <c r="CL46" s="496"/>
      <c r="CM46" s="496"/>
      <c r="CN46" s="496"/>
      <c r="CO46" s="496"/>
      <c r="CP46" s="496"/>
      <c r="CQ46" s="496"/>
      <c r="CR46" s="496"/>
      <c r="CS46" s="496"/>
      <c r="CT46" s="496"/>
    </row>
    <row r="47" spans="1:98" ht="11.65" customHeight="1">
      <c r="A47" s="466"/>
      <c r="B47" s="539"/>
      <c r="C47" s="128" t="s">
        <v>55</v>
      </c>
      <c r="D47" s="474"/>
      <c r="E47" s="392">
        <v>4228</v>
      </c>
      <c r="F47" s="392">
        <v>4315</v>
      </c>
      <c r="G47" s="392">
        <v>4221</v>
      </c>
      <c r="H47" s="392">
        <v>4202</v>
      </c>
      <c r="I47" s="392">
        <v>4094</v>
      </c>
      <c r="J47" s="392">
        <v>3991</v>
      </c>
      <c r="K47" s="856">
        <v>88.775529897909607</v>
      </c>
      <c r="L47" s="395"/>
      <c r="M47" s="604"/>
      <c r="N47" s="466"/>
      <c r="AK47" s="496"/>
      <c r="AL47" s="496"/>
      <c r="AM47" s="496"/>
      <c r="AN47" s="496"/>
      <c r="AO47" s="496"/>
      <c r="AP47" s="496"/>
      <c r="AQ47" s="496"/>
      <c r="AR47" s="496"/>
      <c r="AS47" s="496"/>
      <c r="AT47" s="496"/>
      <c r="AU47" s="496"/>
      <c r="AV47" s="496"/>
      <c r="AW47" s="496"/>
      <c r="AX47" s="496"/>
      <c r="AY47" s="496"/>
      <c r="AZ47" s="496"/>
      <c r="BA47" s="496"/>
      <c r="BB47" s="496"/>
      <c r="BC47" s="496"/>
      <c r="BD47" s="496"/>
      <c r="BE47" s="496"/>
      <c r="BF47" s="496"/>
      <c r="BG47" s="496"/>
      <c r="BH47" s="496"/>
      <c r="BI47" s="496"/>
      <c r="BJ47" s="496"/>
      <c r="BK47" s="496"/>
      <c r="BL47" s="496"/>
      <c r="BM47" s="496"/>
      <c r="BN47" s="496"/>
      <c r="BO47" s="496"/>
      <c r="BP47" s="496"/>
      <c r="BQ47" s="496"/>
      <c r="BR47" s="496"/>
      <c r="BS47" s="496"/>
      <c r="BT47" s="496"/>
      <c r="BU47" s="496"/>
      <c r="BV47" s="496"/>
      <c r="BW47" s="496"/>
      <c r="BX47" s="496"/>
      <c r="BY47" s="496"/>
      <c r="BZ47" s="496"/>
      <c r="CA47" s="496"/>
      <c r="CB47" s="496"/>
      <c r="CC47" s="496"/>
      <c r="CD47" s="496"/>
      <c r="CE47" s="496"/>
      <c r="CF47" s="496"/>
      <c r="CG47" s="496"/>
      <c r="CH47" s="496"/>
      <c r="CI47" s="496"/>
      <c r="CJ47" s="496"/>
      <c r="CK47" s="496"/>
      <c r="CL47" s="496"/>
      <c r="CM47" s="496"/>
      <c r="CN47" s="496"/>
      <c r="CO47" s="496"/>
      <c r="CP47" s="496"/>
      <c r="CQ47" s="496"/>
      <c r="CR47" s="496"/>
      <c r="CS47" s="496"/>
      <c r="CT47" s="496"/>
    </row>
    <row r="48" spans="1:98" ht="11.65" customHeight="1">
      <c r="A48" s="466"/>
      <c r="B48" s="539"/>
      <c r="C48" s="128" t="s">
        <v>64</v>
      </c>
      <c r="D48" s="474"/>
      <c r="E48" s="392">
        <v>8127</v>
      </c>
      <c r="F48" s="392">
        <v>8023</v>
      </c>
      <c r="G48" s="392">
        <v>7810</v>
      </c>
      <c r="H48" s="392">
        <v>7602</v>
      </c>
      <c r="I48" s="392">
        <v>7333</v>
      </c>
      <c r="J48" s="392">
        <v>7167</v>
      </c>
      <c r="K48" s="856">
        <v>95.162434576837398</v>
      </c>
      <c r="L48" s="395"/>
      <c r="M48" s="604"/>
      <c r="N48" s="466"/>
      <c r="AK48" s="496"/>
      <c r="AL48" s="496"/>
      <c r="AM48" s="496"/>
      <c r="AN48" s="496"/>
      <c r="AO48" s="496"/>
      <c r="AP48" s="496"/>
      <c r="AQ48" s="496"/>
      <c r="AR48" s="496"/>
      <c r="AS48" s="496"/>
      <c r="AT48" s="496"/>
      <c r="AU48" s="496"/>
      <c r="AV48" s="496"/>
      <c r="AW48" s="496"/>
      <c r="AX48" s="496"/>
      <c r="AY48" s="496"/>
      <c r="AZ48" s="496"/>
      <c r="BA48" s="496"/>
      <c r="BB48" s="496"/>
      <c r="BC48" s="496"/>
      <c r="BD48" s="496"/>
      <c r="BE48" s="496"/>
      <c r="BF48" s="496"/>
      <c r="BG48" s="496"/>
      <c r="BH48" s="496"/>
      <c r="BI48" s="496"/>
      <c r="BJ48" s="496"/>
      <c r="BK48" s="496"/>
      <c r="BL48" s="496"/>
      <c r="BM48" s="496"/>
      <c r="BN48" s="496"/>
      <c r="BO48" s="496"/>
      <c r="BP48" s="496"/>
      <c r="BQ48" s="496"/>
      <c r="BR48" s="496"/>
      <c r="BS48" s="496"/>
      <c r="BT48" s="496"/>
      <c r="BU48" s="496"/>
      <c r="BV48" s="496"/>
      <c r="BW48" s="496"/>
      <c r="BX48" s="496"/>
      <c r="BY48" s="496"/>
      <c r="BZ48" s="496"/>
      <c r="CA48" s="496"/>
      <c r="CB48" s="496"/>
      <c r="CC48" s="496"/>
      <c r="CD48" s="496"/>
      <c r="CE48" s="496"/>
      <c r="CF48" s="496"/>
      <c r="CG48" s="496"/>
      <c r="CH48" s="496"/>
      <c r="CI48" s="496"/>
      <c r="CJ48" s="496"/>
      <c r="CK48" s="496"/>
      <c r="CL48" s="496"/>
      <c r="CM48" s="496"/>
      <c r="CN48" s="496"/>
      <c r="CO48" s="496"/>
      <c r="CP48" s="496"/>
      <c r="CQ48" s="496"/>
      <c r="CR48" s="496"/>
      <c r="CS48" s="496"/>
      <c r="CT48" s="496"/>
    </row>
    <row r="49" spans="1:98" ht="11.65" customHeight="1">
      <c r="A49" s="466"/>
      <c r="B49" s="539"/>
      <c r="C49" s="128" t="s">
        <v>66</v>
      </c>
      <c r="D49" s="474"/>
      <c r="E49" s="392">
        <v>1640</v>
      </c>
      <c r="F49" s="392">
        <v>1664</v>
      </c>
      <c r="G49" s="392">
        <v>1665</v>
      </c>
      <c r="H49" s="392">
        <v>1564</v>
      </c>
      <c r="I49" s="392">
        <v>1631</v>
      </c>
      <c r="J49" s="392">
        <v>1637</v>
      </c>
      <c r="K49" s="856">
        <v>96.093020012128605</v>
      </c>
      <c r="L49" s="786"/>
      <c r="M49" s="466"/>
      <c r="N49" s="466"/>
      <c r="AK49" s="496"/>
      <c r="AL49" s="496"/>
      <c r="AM49" s="496"/>
      <c r="AN49" s="496"/>
      <c r="AO49" s="496"/>
      <c r="AP49" s="496"/>
      <c r="AQ49" s="496"/>
      <c r="AR49" s="496"/>
      <c r="AS49" s="496"/>
      <c r="AT49" s="496"/>
      <c r="AU49" s="496"/>
      <c r="AV49" s="496"/>
      <c r="AW49" s="496"/>
      <c r="AX49" s="496"/>
      <c r="AY49" s="496"/>
      <c r="AZ49" s="496"/>
      <c r="BA49" s="496"/>
      <c r="BB49" s="496"/>
      <c r="BC49" s="496"/>
      <c r="BD49" s="496"/>
      <c r="BE49" s="496"/>
      <c r="BF49" s="496"/>
      <c r="BG49" s="496"/>
      <c r="BH49" s="496"/>
      <c r="BI49" s="496"/>
      <c r="BJ49" s="496"/>
      <c r="BK49" s="496"/>
      <c r="BL49" s="496"/>
      <c r="BM49" s="496"/>
      <c r="BN49" s="496"/>
      <c r="BO49" s="496"/>
      <c r="BP49" s="496"/>
      <c r="BQ49" s="496"/>
      <c r="BR49" s="496"/>
      <c r="BS49" s="496"/>
      <c r="BT49" s="496"/>
      <c r="BU49" s="496"/>
      <c r="BV49" s="496"/>
      <c r="BW49" s="496"/>
      <c r="BX49" s="496"/>
      <c r="BY49" s="496"/>
      <c r="BZ49" s="496"/>
      <c r="CA49" s="496"/>
      <c r="CB49" s="496"/>
      <c r="CC49" s="496"/>
      <c r="CD49" s="496"/>
      <c r="CE49" s="496"/>
      <c r="CF49" s="496"/>
      <c r="CG49" s="496"/>
      <c r="CH49" s="496"/>
      <c r="CI49" s="496"/>
      <c r="CJ49" s="496"/>
      <c r="CK49" s="496"/>
      <c r="CL49" s="496"/>
      <c r="CM49" s="496"/>
      <c r="CN49" s="496"/>
      <c r="CO49" s="496"/>
      <c r="CP49" s="496"/>
      <c r="CQ49" s="496"/>
      <c r="CR49" s="496"/>
      <c r="CS49" s="496"/>
      <c r="CT49" s="496"/>
    </row>
    <row r="50" spans="1:98" ht="11.65" customHeight="1">
      <c r="A50" s="466"/>
      <c r="B50" s="539"/>
      <c r="C50" s="128" t="s">
        <v>75</v>
      </c>
      <c r="D50" s="474"/>
      <c r="E50" s="392">
        <v>3551</v>
      </c>
      <c r="F50" s="392">
        <v>3585</v>
      </c>
      <c r="G50" s="392">
        <v>3404</v>
      </c>
      <c r="H50" s="392">
        <v>3208</v>
      </c>
      <c r="I50" s="392">
        <v>3084</v>
      </c>
      <c r="J50" s="392">
        <v>3135</v>
      </c>
      <c r="K50" s="856">
        <v>88.299511520737298</v>
      </c>
      <c r="L50" s="786"/>
      <c r="M50" s="466"/>
      <c r="N50" s="466"/>
      <c r="AK50" s="496"/>
      <c r="AL50" s="496"/>
      <c r="AM50" s="496"/>
      <c r="AN50" s="496"/>
      <c r="AO50" s="496"/>
      <c r="AP50" s="496"/>
      <c r="AQ50" s="496"/>
      <c r="AR50" s="496"/>
      <c r="AS50" s="496"/>
      <c r="AT50" s="496"/>
      <c r="AU50" s="496"/>
      <c r="AV50" s="496"/>
      <c r="AW50" s="496"/>
      <c r="AX50" s="496"/>
      <c r="AY50" s="496"/>
      <c r="AZ50" s="496"/>
      <c r="BA50" s="496"/>
      <c r="BB50" s="496"/>
      <c r="BC50" s="496"/>
      <c r="BD50" s="496"/>
      <c r="BE50" s="496"/>
      <c r="BF50" s="496"/>
      <c r="BG50" s="496"/>
      <c r="BH50" s="496"/>
      <c r="BI50" s="496"/>
      <c r="BJ50" s="496"/>
      <c r="BK50" s="496"/>
      <c r="BL50" s="496"/>
      <c r="BM50" s="496"/>
      <c r="BN50" s="496"/>
      <c r="BO50" s="496"/>
      <c r="BP50" s="496"/>
      <c r="BQ50" s="496"/>
      <c r="BR50" s="496"/>
      <c r="BS50" s="496"/>
      <c r="BT50" s="496"/>
      <c r="BU50" s="496"/>
      <c r="BV50" s="496"/>
      <c r="BW50" s="496"/>
      <c r="BX50" s="496"/>
      <c r="BY50" s="496"/>
      <c r="BZ50" s="496"/>
      <c r="CA50" s="496"/>
      <c r="CB50" s="496"/>
      <c r="CC50" s="496"/>
      <c r="CD50" s="496"/>
      <c r="CE50" s="496"/>
      <c r="CF50" s="496"/>
      <c r="CG50" s="496"/>
      <c r="CH50" s="496"/>
      <c r="CI50" s="496"/>
      <c r="CJ50" s="496"/>
      <c r="CK50" s="496"/>
      <c r="CL50" s="496"/>
      <c r="CM50" s="496"/>
      <c r="CN50" s="496"/>
      <c r="CO50" s="496"/>
      <c r="CP50" s="496"/>
      <c r="CQ50" s="496"/>
      <c r="CR50" s="496"/>
      <c r="CS50" s="496"/>
      <c r="CT50" s="496"/>
    </row>
    <row r="51" spans="1:98" ht="11.65" customHeight="1">
      <c r="A51" s="466"/>
      <c r="B51" s="539"/>
      <c r="C51" s="128" t="s">
        <v>61</v>
      </c>
      <c r="D51" s="474"/>
      <c r="E51" s="392">
        <v>7103</v>
      </c>
      <c r="F51" s="392">
        <v>7125</v>
      </c>
      <c r="G51" s="392">
        <v>6815</v>
      </c>
      <c r="H51" s="392">
        <v>6601</v>
      </c>
      <c r="I51" s="392">
        <v>6474</v>
      </c>
      <c r="J51" s="392">
        <v>6412</v>
      </c>
      <c r="K51" s="856">
        <v>102.325152589396</v>
      </c>
      <c r="L51" s="786"/>
      <c r="M51" s="466"/>
      <c r="N51" s="466"/>
      <c r="AK51" s="496"/>
      <c r="AL51" s="496"/>
      <c r="AM51" s="496"/>
      <c r="AN51" s="496"/>
      <c r="AO51" s="496"/>
      <c r="AP51" s="496"/>
      <c r="AQ51" s="496"/>
      <c r="AR51" s="496"/>
      <c r="AS51" s="496"/>
      <c r="AT51" s="496"/>
      <c r="AU51" s="496"/>
      <c r="AV51" s="496"/>
      <c r="AW51" s="496"/>
      <c r="AX51" s="496"/>
      <c r="AY51" s="496"/>
      <c r="AZ51" s="496"/>
      <c r="BA51" s="496"/>
      <c r="BB51" s="496"/>
      <c r="BC51" s="496"/>
      <c r="BD51" s="496"/>
      <c r="BE51" s="496"/>
      <c r="BF51" s="496"/>
      <c r="BG51" s="496"/>
      <c r="BH51" s="496"/>
      <c r="BI51" s="496"/>
      <c r="BJ51" s="496"/>
      <c r="BK51" s="496"/>
      <c r="BL51" s="496"/>
      <c r="BM51" s="496"/>
      <c r="BN51" s="496"/>
      <c r="BO51" s="496"/>
      <c r="BP51" s="496"/>
      <c r="BQ51" s="496"/>
      <c r="BR51" s="496"/>
      <c r="BS51" s="496"/>
      <c r="BT51" s="496"/>
      <c r="BU51" s="496"/>
      <c r="BV51" s="496"/>
      <c r="BW51" s="496"/>
      <c r="BX51" s="496"/>
      <c r="BY51" s="496"/>
      <c r="BZ51" s="496"/>
      <c r="CA51" s="496"/>
      <c r="CB51" s="496"/>
      <c r="CC51" s="496"/>
      <c r="CD51" s="496"/>
      <c r="CE51" s="496"/>
      <c r="CF51" s="496"/>
      <c r="CG51" s="496"/>
      <c r="CH51" s="496"/>
      <c r="CI51" s="496"/>
      <c r="CJ51" s="496"/>
      <c r="CK51" s="496"/>
      <c r="CL51" s="496"/>
      <c r="CM51" s="496"/>
      <c r="CN51" s="496"/>
      <c r="CO51" s="496"/>
      <c r="CP51" s="496"/>
      <c r="CQ51" s="496"/>
      <c r="CR51" s="496"/>
      <c r="CS51" s="496"/>
      <c r="CT51" s="496"/>
    </row>
    <row r="52" spans="1:98" ht="11.65" customHeight="1">
      <c r="A52" s="466"/>
      <c r="B52" s="539"/>
      <c r="C52" s="128" t="s">
        <v>56</v>
      </c>
      <c r="D52" s="474"/>
      <c r="E52" s="392">
        <v>3771</v>
      </c>
      <c r="F52" s="392">
        <v>3774</v>
      </c>
      <c r="G52" s="392">
        <v>3581</v>
      </c>
      <c r="H52" s="392">
        <v>3467</v>
      </c>
      <c r="I52" s="392">
        <v>3515</v>
      </c>
      <c r="J52" s="392">
        <v>3575</v>
      </c>
      <c r="K52" s="856">
        <v>89.087018022938295</v>
      </c>
      <c r="L52" s="786"/>
      <c r="M52" s="466"/>
      <c r="N52" s="466"/>
    </row>
    <row r="53" spans="1:98" ht="11.65" customHeight="1">
      <c r="A53" s="466"/>
      <c r="B53" s="539"/>
      <c r="C53" s="128" t="s">
        <v>74</v>
      </c>
      <c r="D53" s="474"/>
      <c r="E53" s="392">
        <v>7132</v>
      </c>
      <c r="F53" s="392">
        <v>6841</v>
      </c>
      <c r="G53" s="392">
        <v>6481</v>
      </c>
      <c r="H53" s="392">
        <v>6280</v>
      </c>
      <c r="I53" s="392">
        <v>6295</v>
      </c>
      <c r="J53" s="392">
        <v>6334</v>
      </c>
      <c r="K53" s="856">
        <v>93.053983664663306</v>
      </c>
      <c r="L53" s="786"/>
      <c r="M53" s="466"/>
      <c r="N53" s="466"/>
    </row>
    <row r="54" spans="1:98" ht="11.65" customHeight="1">
      <c r="A54" s="466"/>
      <c r="B54" s="539"/>
      <c r="C54" s="128" t="s">
        <v>76</v>
      </c>
      <c r="D54" s="474"/>
      <c r="E54" s="392">
        <v>3122</v>
      </c>
      <c r="F54" s="392">
        <v>3206</v>
      </c>
      <c r="G54" s="392">
        <v>3060</v>
      </c>
      <c r="H54" s="392">
        <v>3088</v>
      </c>
      <c r="I54" s="392">
        <v>2851</v>
      </c>
      <c r="J54" s="392">
        <v>2806</v>
      </c>
      <c r="K54" s="856">
        <v>88.334065630397205</v>
      </c>
      <c r="L54" s="786"/>
      <c r="M54" s="466"/>
      <c r="N54" s="466"/>
    </row>
    <row r="55" spans="1:98" ht="11.65" customHeight="1">
      <c r="A55" s="466"/>
      <c r="B55" s="539"/>
      <c r="C55" s="128" t="s">
        <v>60</v>
      </c>
      <c r="D55" s="474"/>
      <c r="E55" s="392">
        <v>5187</v>
      </c>
      <c r="F55" s="392">
        <v>5071</v>
      </c>
      <c r="G55" s="392">
        <v>4866</v>
      </c>
      <c r="H55" s="392">
        <v>4691</v>
      </c>
      <c r="I55" s="392">
        <v>4621</v>
      </c>
      <c r="J55" s="392">
        <v>4608</v>
      </c>
      <c r="K55" s="856">
        <v>96.818106951871698</v>
      </c>
      <c r="L55" s="786"/>
      <c r="M55" s="466"/>
      <c r="N55" s="466"/>
    </row>
    <row r="56" spans="1:98" ht="11.65" customHeight="1">
      <c r="A56" s="466"/>
      <c r="B56" s="539"/>
      <c r="C56" s="128" t="s">
        <v>59</v>
      </c>
      <c r="D56" s="474"/>
      <c r="E56" s="392">
        <v>38212</v>
      </c>
      <c r="F56" s="392">
        <v>37772</v>
      </c>
      <c r="G56" s="392">
        <v>37108</v>
      </c>
      <c r="H56" s="392">
        <v>37431</v>
      </c>
      <c r="I56" s="392">
        <v>36713</v>
      </c>
      <c r="J56" s="392">
        <v>37180</v>
      </c>
      <c r="K56" s="856">
        <v>93.927893474727597</v>
      </c>
      <c r="L56" s="786"/>
      <c r="M56" s="466"/>
      <c r="N56" s="466"/>
    </row>
    <row r="57" spans="1:98" ht="11.65" customHeight="1">
      <c r="A57" s="466"/>
      <c r="B57" s="539"/>
      <c r="C57" s="128" t="s">
        <v>57</v>
      </c>
      <c r="D57" s="474"/>
      <c r="E57" s="392">
        <v>3135</v>
      </c>
      <c r="F57" s="392">
        <v>3177</v>
      </c>
      <c r="G57" s="392">
        <v>2980</v>
      </c>
      <c r="H57" s="392">
        <v>2876</v>
      </c>
      <c r="I57" s="392">
        <v>2799</v>
      </c>
      <c r="J57" s="392">
        <v>2853</v>
      </c>
      <c r="K57" s="856">
        <v>89.626943216593006</v>
      </c>
      <c r="L57" s="786"/>
      <c r="M57" s="466"/>
      <c r="N57" s="466"/>
    </row>
    <row r="58" spans="1:98" ht="11.65" customHeight="1">
      <c r="A58" s="466"/>
      <c r="B58" s="539"/>
      <c r="C58" s="128" t="s">
        <v>63</v>
      </c>
      <c r="D58" s="474"/>
      <c r="E58" s="392">
        <v>61116</v>
      </c>
      <c r="F58" s="392">
        <v>59512</v>
      </c>
      <c r="G58" s="392">
        <v>58573</v>
      </c>
      <c r="H58" s="392">
        <v>58840</v>
      </c>
      <c r="I58" s="392">
        <v>58563</v>
      </c>
      <c r="J58" s="392">
        <v>59071</v>
      </c>
      <c r="K58" s="856">
        <v>91.990566906378106</v>
      </c>
      <c r="L58" s="786"/>
      <c r="M58" s="466"/>
      <c r="N58" s="466"/>
    </row>
    <row r="59" spans="1:98" ht="11.65" customHeight="1">
      <c r="A59" s="466"/>
      <c r="B59" s="539"/>
      <c r="C59" s="128" t="s">
        <v>79</v>
      </c>
      <c r="D59" s="474"/>
      <c r="E59" s="392">
        <v>5887</v>
      </c>
      <c r="F59" s="392">
        <v>5689</v>
      </c>
      <c r="G59" s="392">
        <v>5510</v>
      </c>
      <c r="H59" s="392">
        <v>5346</v>
      </c>
      <c r="I59" s="392">
        <v>5208</v>
      </c>
      <c r="J59" s="392">
        <v>5143</v>
      </c>
      <c r="K59" s="856">
        <v>93.587400306748506</v>
      </c>
      <c r="L59" s="786"/>
      <c r="M59" s="466"/>
      <c r="N59" s="466"/>
    </row>
    <row r="60" spans="1:98" ht="11.65" customHeight="1">
      <c r="A60" s="466"/>
      <c r="B60" s="539"/>
      <c r="C60" s="128" t="s">
        <v>58</v>
      </c>
      <c r="D60" s="474"/>
      <c r="E60" s="392">
        <v>17511</v>
      </c>
      <c r="F60" s="392">
        <v>17881</v>
      </c>
      <c r="G60" s="392">
        <v>17856</v>
      </c>
      <c r="H60" s="392">
        <v>17669</v>
      </c>
      <c r="I60" s="392">
        <v>17223</v>
      </c>
      <c r="J60" s="392">
        <v>17116</v>
      </c>
      <c r="K60" s="856">
        <v>99.234847343722805</v>
      </c>
      <c r="L60" s="786"/>
      <c r="M60" s="466"/>
      <c r="N60" s="466"/>
    </row>
    <row r="61" spans="1:98" ht="11.65" customHeight="1">
      <c r="A61" s="466"/>
      <c r="B61" s="539"/>
      <c r="C61" s="128" t="s">
        <v>65</v>
      </c>
      <c r="D61" s="474"/>
      <c r="E61" s="392">
        <v>2647</v>
      </c>
      <c r="F61" s="392">
        <v>2576</v>
      </c>
      <c r="G61" s="392">
        <v>2513</v>
      </c>
      <c r="H61" s="392">
        <v>2483</v>
      </c>
      <c r="I61" s="392">
        <v>2453</v>
      </c>
      <c r="J61" s="392">
        <v>2448</v>
      </c>
      <c r="K61" s="856">
        <v>99.238880324543601</v>
      </c>
      <c r="L61" s="786"/>
      <c r="M61" s="466"/>
      <c r="N61" s="466"/>
    </row>
    <row r="62" spans="1:98" ht="11.65" customHeight="1">
      <c r="A62" s="466"/>
      <c r="B62" s="539"/>
      <c r="C62" s="128" t="s">
        <v>67</v>
      </c>
      <c r="D62" s="474"/>
      <c r="E62" s="392">
        <v>5257</v>
      </c>
      <c r="F62" s="392">
        <v>5172</v>
      </c>
      <c r="G62" s="392">
        <v>5030</v>
      </c>
      <c r="H62" s="392">
        <v>4925</v>
      </c>
      <c r="I62" s="392">
        <v>4800</v>
      </c>
      <c r="J62" s="392">
        <v>4849</v>
      </c>
      <c r="K62" s="856">
        <v>97.137480540761999</v>
      </c>
      <c r="L62" s="786"/>
      <c r="M62" s="466"/>
      <c r="N62" s="466"/>
    </row>
    <row r="63" spans="1:98" ht="11.65" customHeight="1">
      <c r="A63" s="466"/>
      <c r="B63" s="539"/>
      <c r="C63" s="128" t="s">
        <v>77</v>
      </c>
      <c r="D63" s="474"/>
      <c r="E63" s="392">
        <v>6855</v>
      </c>
      <c r="F63" s="392">
        <v>6843</v>
      </c>
      <c r="G63" s="392">
        <v>6802</v>
      </c>
      <c r="H63" s="392">
        <v>6699</v>
      </c>
      <c r="I63" s="392">
        <v>6662</v>
      </c>
      <c r="J63" s="392">
        <v>6733</v>
      </c>
      <c r="K63" s="856">
        <v>92.676838757396496</v>
      </c>
      <c r="L63" s="786"/>
      <c r="M63" s="466"/>
      <c r="N63" s="466"/>
    </row>
    <row r="64" spans="1:98" ht="11.25" customHeight="1">
      <c r="A64" s="466"/>
      <c r="B64" s="539"/>
      <c r="C64" s="128" t="s">
        <v>141</v>
      </c>
      <c r="D64" s="474"/>
      <c r="E64" s="392">
        <v>17966</v>
      </c>
      <c r="F64" s="392">
        <v>18260</v>
      </c>
      <c r="G64" s="392">
        <v>17652</v>
      </c>
      <c r="H64" s="392">
        <v>17611</v>
      </c>
      <c r="I64" s="392">
        <v>17237</v>
      </c>
      <c r="J64" s="392">
        <v>17610</v>
      </c>
      <c r="K64" s="856">
        <v>68.828448553472199</v>
      </c>
      <c r="L64" s="786"/>
      <c r="M64" s="466"/>
      <c r="N64" s="466"/>
    </row>
    <row r="65" spans="1:15" ht="11.65" customHeight="1">
      <c r="A65" s="466"/>
      <c r="B65" s="539"/>
      <c r="C65" s="128" t="s">
        <v>142</v>
      </c>
      <c r="D65" s="474"/>
      <c r="E65" s="392">
        <v>5064</v>
      </c>
      <c r="F65" s="392">
        <v>5107</v>
      </c>
      <c r="G65" s="392">
        <v>4953</v>
      </c>
      <c r="H65" s="392">
        <v>4841</v>
      </c>
      <c r="I65" s="392">
        <v>4674</v>
      </c>
      <c r="J65" s="392">
        <v>4491</v>
      </c>
      <c r="K65" s="856">
        <v>89.977018399467994</v>
      </c>
      <c r="L65" s="786"/>
      <c r="M65" s="466"/>
      <c r="N65" s="466"/>
    </row>
    <row r="66" spans="1:15" s="789" customFormat="1" ht="7.5" customHeight="1">
      <c r="A66" s="787"/>
      <c r="B66" s="788"/>
      <c r="C66" s="1729" t="s">
        <v>629</v>
      </c>
      <c r="D66" s="1729"/>
      <c r="E66" s="1729"/>
      <c r="F66" s="1729"/>
      <c r="G66" s="1729"/>
      <c r="H66" s="1729"/>
      <c r="I66" s="1729"/>
      <c r="J66" s="1729"/>
      <c r="K66" s="1768" t="s">
        <v>627</v>
      </c>
      <c r="L66" s="1768"/>
      <c r="M66" s="1768"/>
      <c r="N66" s="1768"/>
      <c r="O66" s="1768"/>
    </row>
    <row r="67" spans="1:15" ht="13.5" customHeight="1">
      <c r="A67" s="466"/>
      <c r="B67" s="788"/>
      <c r="C67" s="544" t="s">
        <v>419</v>
      </c>
      <c r="D67" s="474"/>
      <c r="E67" s="790"/>
      <c r="F67" s="790"/>
      <c r="G67" s="790"/>
      <c r="H67" s="790"/>
      <c r="I67" s="515" t="s">
        <v>145</v>
      </c>
      <c r="J67" s="664"/>
      <c r="K67" s="664"/>
      <c r="L67" s="664"/>
      <c r="M67" s="604"/>
      <c r="N67" s="466"/>
    </row>
    <row r="68" spans="1:15" ht="9" customHeight="1">
      <c r="A68" s="466"/>
      <c r="B68" s="791"/>
      <c r="C68" s="792" t="s">
        <v>256</v>
      </c>
      <c r="D68" s="474"/>
      <c r="E68" s="790"/>
      <c r="F68" s="790"/>
      <c r="G68" s="790"/>
      <c r="H68" s="790"/>
      <c r="I68" s="793"/>
      <c r="J68" s="664"/>
      <c r="K68" s="664"/>
      <c r="L68" s="664"/>
      <c r="M68" s="604"/>
      <c r="N68" s="466"/>
    </row>
    <row r="69" spans="1:15" ht="13.5" customHeight="1">
      <c r="A69" s="466"/>
      <c r="B69" s="794">
        <v>18</v>
      </c>
      <c r="C69" s="1725">
        <v>41974</v>
      </c>
      <c r="D69" s="1725"/>
      <c r="E69" s="1725"/>
      <c r="F69" s="1725"/>
      <c r="G69" s="476"/>
      <c r="H69" s="476"/>
      <c r="I69" s="476"/>
      <c r="J69" s="476"/>
      <c r="K69" s="476"/>
      <c r="L69" s="476"/>
      <c r="M69" s="476"/>
      <c r="N69" s="476"/>
    </row>
    <row r="70" spans="1:15" ht="13.5" customHeight="1">
      <c r="A70" s="496"/>
      <c r="B70" s="496"/>
      <c r="C70" s="496"/>
      <c r="D70" s="496"/>
      <c r="E70" s="496"/>
      <c r="F70" s="496"/>
      <c r="G70" s="496"/>
      <c r="H70" s="496"/>
      <c r="I70" s="496"/>
      <c r="J70" s="496"/>
      <c r="K70" s="496"/>
      <c r="L70" s="795"/>
      <c r="M70" s="496"/>
      <c r="N70" s="496"/>
    </row>
    <row r="71" spans="1:15">
      <c r="A71" s="496"/>
      <c r="B71" s="496"/>
      <c r="C71" s="496"/>
      <c r="D71" s="496"/>
      <c r="E71" s="796"/>
      <c r="F71" s="796"/>
      <c r="G71" s="796"/>
      <c r="H71" s="796"/>
      <c r="I71" s="796"/>
      <c r="J71" s="796"/>
      <c r="K71" s="796"/>
      <c r="L71" s="796"/>
      <c r="M71" s="796"/>
      <c r="N71" s="796"/>
    </row>
    <row r="72" spans="1:15">
      <c r="A72" s="496"/>
      <c r="B72" s="496"/>
      <c r="C72" s="496"/>
      <c r="D72" s="496"/>
      <c r="E72" s="496"/>
      <c r="F72" s="496" t="s">
        <v>34</v>
      </c>
      <c r="G72" s="496"/>
      <c r="H72" s="496"/>
      <c r="I72" s="496"/>
      <c r="J72" s="496"/>
      <c r="K72" s="496"/>
      <c r="L72" s="795"/>
      <c r="M72" s="496"/>
      <c r="N72" s="496"/>
    </row>
    <row r="73" spans="1:15">
      <c r="A73" s="496"/>
      <c r="B73" s="496"/>
      <c r="C73" s="496"/>
      <c r="D73" s="496"/>
      <c r="E73" s="496"/>
      <c r="F73" s="496"/>
      <c r="G73" s="496"/>
      <c r="H73" s="496"/>
      <c r="I73" s="496"/>
      <c r="J73" s="496"/>
      <c r="K73" s="496"/>
      <c r="L73" s="795"/>
      <c r="M73" s="496"/>
      <c r="N73" s="496"/>
    </row>
    <row r="74" spans="1:15">
      <c r="A74" s="496"/>
      <c r="B74" s="496"/>
      <c r="C74" s="496"/>
      <c r="D74" s="496"/>
      <c r="E74" s="496"/>
      <c r="F74" s="496"/>
      <c r="G74" s="496"/>
      <c r="H74" s="496"/>
      <c r="I74" s="496"/>
      <c r="J74" s="496"/>
      <c r="K74" s="496"/>
      <c r="L74" s="795"/>
      <c r="M74" s="496"/>
      <c r="N74" s="496"/>
    </row>
    <row r="75" spans="1:15">
      <c r="L75" s="797"/>
    </row>
    <row r="80" spans="1:15" ht="8.25" customHeight="1"/>
    <row r="82" spans="12:13" ht="9" customHeight="1">
      <c r="M82" s="482"/>
    </row>
    <row r="83" spans="12:13" ht="8.25" customHeight="1">
      <c r="L83" s="1486"/>
      <c r="M83" s="1486"/>
    </row>
    <row r="84" spans="12:13" ht="9.75" customHeight="1"/>
  </sheetData>
  <mergeCells count="14">
    <mergeCell ref="C69:F69"/>
    <mergeCell ref="G30:J30"/>
    <mergeCell ref="C41:L41"/>
    <mergeCell ref="C42:D43"/>
    <mergeCell ref="E43:J43"/>
    <mergeCell ref="K43:K44"/>
    <mergeCell ref="C66:J66"/>
    <mergeCell ref="K66:O66"/>
    <mergeCell ref="L1:M1"/>
    <mergeCell ref="B2:D2"/>
    <mergeCell ref="C4:L4"/>
    <mergeCell ref="C5:D6"/>
    <mergeCell ref="E6:J6"/>
    <mergeCell ref="K6:K7"/>
  </mergeCells>
  <conditionalFormatting sqref="E44:J44 E7:J7">
    <cfRule type="cellIs" dxfId="2"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tabColor theme="3"/>
  </sheetPr>
  <dimension ref="A1:U83"/>
  <sheetViews>
    <sheetView zoomScaleNormal="100" workbookViewId="0"/>
  </sheetViews>
  <sheetFormatPr defaultRowHeight="12.75"/>
  <cols>
    <col min="1" max="1" width="1" style="471" customWidth="1"/>
    <col min="2" max="2" width="2.5703125" style="471" customWidth="1"/>
    <col min="3" max="3" width="1.140625" style="471" customWidth="1"/>
    <col min="4" max="4" width="25.85546875" style="471" customWidth="1"/>
    <col min="5" max="10" width="7.5703125" style="482" customWidth="1"/>
    <col min="11" max="11" width="7.5703125" style="517" customWidth="1"/>
    <col min="12" max="12" width="7.5703125" style="482" customWidth="1"/>
    <col min="13" max="13" width="7.5703125" style="517" customWidth="1"/>
    <col min="14" max="14" width="2.5703125" style="471" customWidth="1"/>
    <col min="15" max="15" width="1" style="471" customWidth="1"/>
    <col min="16" max="16384" width="9.140625" style="471"/>
  </cols>
  <sheetData>
    <row r="1" spans="1:15" ht="13.5" customHeight="1">
      <c r="A1" s="466"/>
      <c r="B1" s="1610" t="s">
        <v>370</v>
      </c>
      <c r="C1" s="1610"/>
      <c r="D1" s="1610"/>
      <c r="E1" s="468"/>
      <c r="F1" s="468"/>
      <c r="G1" s="468"/>
      <c r="H1" s="468"/>
      <c r="I1" s="468"/>
      <c r="J1" s="469"/>
      <c r="K1" s="1478"/>
      <c r="L1" s="1478"/>
      <c r="M1" s="1478"/>
      <c r="N1" s="470"/>
      <c r="O1" s="466"/>
    </row>
    <row r="2" spans="1:15" ht="6" customHeight="1">
      <c r="A2" s="466"/>
      <c r="B2" s="1738"/>
      <c r="C2" s="1738"/>
      <c r="D2" s="1738"/>
      <c r="E2" s="472"/>
      <c r="F2" s="473"/>
      <c r="G2" s="473"/>
      <c r="H2" s="473"/>
      <c r="I2" s="473"/>
      <c r="J2" s="473"/>
      <c r="K2" s="474"/>
      <c r="L2" s="473"/>
      <c r="M2" s="474"/>
      <c r="N2" s="475"/>
      <c r="O2" s="466"/>
    </row>
    <row r="3" spans="1:15" ht="13.5" customHeight="1" thickBot="1">
      <c r="A3" s="466"/>
      <c r="B3" s="476"/>
      <c r="C3" s="476"/>
      <c r="D3" s="476"/>
      <c r="E3" s="473"/>
      <c r="F3" s="473"/>
      <c r="G3" s="473"/>
      <c r="H3" s="473"/>
      <c r="I3" s="473" t="s">
        <v>34</v>
      </c>
      <c r="J3" s="473"/>
      <c r="K3" s="860"/>
      <c r="L3" s="473"/>
      <c r="M3" s="860" t="s">
        <v>73</v>
      </c>
      <c r="N3" s="477"/>
      <c r="O3" s="466"/>
    </row>
    <row r="4" spans="1:15" s="480" customFormat="1" ht="13.5" customHeight="1" thickBot="1">
      <c r="A4" s="478"/>
      <c r="B4" s="479"/>
      <c r="C4" s="1739" t="s">
        <v>0</v>
      </c>
      <c r="D4" s="1740"/>
      <c r="E4" s="1740"/>
      <c r="F4" s="1740"/>
      <c r="G4" s="1740"/>
      <c r="H4" s="1740"/>
      <c r="I4" s="1740"/>
      <c r="J4" s="1740"/>
      <c r="K4" s="1740"/>
      <c r="L4" s="1740"/>
      <c r="M4" s="1741"/>
      <c r="N4" s="477"/>
      <c r="O4" s="466"/>
    </row>
    <row r="5" spans="1:15" ht="4.5" customHeight="1">
      <c r="A5" s="466"/>
      <c r="B5" s="476"/>
      <c r="C5" s="1604" t="s">
        <v>78</v>
      </c>
      <c r="D5" s="1604"/>
      <c r="F5" s="986"/>
      <c r="G5" s="986"/>
      <c r="H5" s="986"/>
      <c r="I5" s="483"/>
      <c r="J5" s="483"/>
      <c r="K5" s="483"/>
      <c r="L5" s="483"/>
      <c r="M5" s="483"/>
      <c r="N5" s="477"/>
      <c r="O5" s="466"/>
    </row>
    <row r="6" spans="1:15" ht="12" customHeight="1">
      <c r="A6" s="466"/>
      <c r="B6" s="476"/>
      <c r="C6" s="1604"/>
      <c r="D6" s="1604"/>
      <c r="E6" s="1612" t="s">
        <v>586</v>
      </c>
      <c r="F6" s="1612"/>
      <c r="G6" s="1612"/>
      <c r="H6" s="1612"/>
      <c r="I6" s="1612"/>
      <c r="J6" s="1612"/>
      <c r="K6" s="1612"/>
      <c r="L6" s="1612"/>
      <c r="M6" s="1612"/>
      <c r="N6" s="477"/>
      <c r="O6" s="466"/>
    </row>
    <row r="7" spans="1:15" s="480" customFormat="1" ht="12.75" customHeight="1">
      <c r="A7" s="478"/>
      <c r="B7" s="479"/>
      <c r="C7" s="485"/>
      <c r="D7" s="485"/>
      <c r="E7" s="947" t="s">
        <v>103</v>
      </c>
      <c r="F7" s="947" t="s">
        <v>102</v>
      </c>
      <c r="G7" s="947" t="s">
        <v>101</v>
      </c>
      <c r="H7" s="947" t="s">
        <v>100</v>
      </c>
      <c r="I7" s="946" t="s">
        <v>99</v>
      </c>
      <c r="J7" s="947" t="s">
        <v>98</v>
      </c>
      <c r="K7" s="947" t="s">
        <v>97</v>
      </c>
      <c r="L7" s="947" t="s">
        <v>96</v>
      </c>
      <c r="M7" s="947" t="s">
        <v>95</v>
      </c>
      <c r="N7" s="477"/>
      <c r="O7" s="466"/>
    </row>
    <row r="8" spans="1:15" s="489" customFormat="1" ht="13.5" customHeight="1">
      <c r="A8" s="486"/>
      <c r="B8" s="487"/>
      <c r="C8" s="1731" t="s">
        <v>146</v>
      </c>
      <c r="D8" s="1731"/>
      <c r="E8" s="488"/>
      <c r="F8" s="488"/>
      <c r="G8" s="488"/>
      <c r="H8" s="488"/>
      <c r="I8" s="488"/>
      <c r="J8" s="488"/>
      <c r="K8" s="488"/>
      <c r="L8" s="488"/>
      <c r="M8" s="488"/>
      <c r="N8" s="477"/>
      <c r="O8" s="466"/>
    </row>
    <row r="9" spans="1:15" ht="11.25" customHeight="1">
      <c r="A9" s="466"/>
      <c r="B9" s="476"/>
      <c r="C9" s="128" t="s">
        <v>147</v>
      </c>
      <c r="D9" s="490"/>
      <c r="E9" s="115">
        <v>265580</v>
      </c>
      <c r="F9" s="115">
        <v>264555</v>
      </c>
      <c r="G9" s="115">
        <v>263876</v>
      </c>
      <c r="H9" s="115">
        <v>262903</v>
      </c>
      <c r="I9" s="115">
        <v>262568</v>
      </c>
      <c r="J9" s="115">
        <v>262180</v>
      </c>
      <c r="K9" s="115">
        <v>261038</v>
      </c>
      <c r="L9" s="115">
        <v>260033</v>
      </c>
      <c r="M9" s="115">
        <v>259201</v>
      </c>
      <c r="N9" s="477"/>
      <c r="O9" s="466"/>
    </row>
    <row r="10" spans="1:15" ht="11.25" customHeight="1">
      <c r="A10" s="466"/>
      <c r="B10" s="476"/>
      <c r="C10" s="128"/>
      <c r="D10" s="491" t="s">
        <v>72</v>
      </c>
      <c r="E10" s="492">
        <v>137618</v>
      </c>
      <c r="F10" s="492">
        <v>137218</v>
      </c>
      <c r="G10" s="492">
        <v>136971</v>
      </c>
      <c r="H10" s="492">
        <v>136523</v>
      </c>
      <c r="I10" s="492">
        <v>136411</v>
      </c>
      <c r="J10" s="492">
        <v>136293</v>
      </c>
      <c r="K10" s="492">
        <v>135772</v>
      </c>
      <c r="L10" s="492">
        <v>135352</v>
      </c>
      <c r="M10" s="492">
        <v>134984</v>
      </c>
      <c r="N10" s="477"/>
      <c r="O10" s="466"/>
    </row>
    <row r="11" spans="1:15" ht="11.25" customHeight="1">
      <c r="A11" s="466"/>
      <c r="B11" s="476"/>
      <c r="C11" s="128"/>
      <c r="D11" s="491" t="s">
        <v>71</v>
      </c>
      <c r="E11" s="492">
        <v>127962</v>
      </c>
      <c r="F11" s="492">
        <v>127337</v>
      </c>
      <c r="G11" s="492">
        <v>126905</v>
      </c>
      <c r="H11" s="492">
        <v>126380</v>
      </c>
      <c r="I11" s="492">
        <v>126157</v>
      </c>
      <c r="J11" s="492">
        <v>125887</v>
      </c>
      <c r="K11" s="492">
        <v>125266</v>
      </c>
      <c r="L11" s="492">
        <v>124681</v>
      </c>
      <c r="M11" s="492">
        <v>124217</v>
      </c>
      <c r="N11" s="477"/>
      <c r="O11" s="466"/>
    </row>
    <row r="12" spans="1:15" ht="11.25" customHeight="1">
      <c r="A12" s="466"/>
      <c r="B12" s="476"/>
      <c r="C12" s="128" t="s">
        <v>148</v>
      </c>
      <c r="D12" s="490"/>
      <c r="E12" s="115">
        <v>2013509</v>
      </c>
      <c r="F12" s="115">
        <v>2012528</v>
      </c>
      <c r="G12" s="115">
        <v>2011952</v>
      </c>
      <c r="H12" s="115">
        <v>2010867</v>
      </c>
      <c r="I12" s="115">
        <v>2010028</v>
      </c>
      <c r="J12" s="115">
        <v>2009440</v>
      </c>
      <c r="K12" s="115">
        <v>2008267</v>
      </c>
      <c r="L12" s="115">
        <v>2007689</v>
      </c>
      <c r="M12" s="115">
        <v>2007771</v>
      </c>
      <c r="N12" s="477"/>
      <c r="O12" s="466"/>
    </row>
    <row r="13" spans="1:15" ht="11.25" customHeight="1">
      <c r="A13" s="466"/>
      <c r="B13" s="476"/>
      <c r="C13" s="128"/>
      <c r="D13" s="491" t="s">
        <v>72</v>
      </c>
      <c r="E13" s="492">
        <v>946356</v>
      </c>
      <c r="F13" s="492">
        <v>946166</v>
      </c>
      <c r="G13" s="492">
        <v>945855</v>
      </c>
      <c r="H13" s="492">
        <v>945347</v>
      </c>
      <c r="I13" s="492">
        <v>944883</v>
      </c>
      <c r="J13" s="492">
        <v>944665</v>
      </c>
      <c r="K13" s="492">
        <v>944204</v>
      </c>
      <c r="L13" s="492">
        <v>944082</v>
      </c>
      <c r="M13" s="492">
        <v>944263</v>
      </c>
      <c r="N13" s="477"/>
      <c r="O13" s="466"/>
    </row>
    <row r="14" spans="1:15" ht="11.25" customHeight="1">
      <c r="A14" s="466"/>
      <c r="B14" s="476"/>
      <c r="C14" s="128"/>
      <c r="D14" s="491" t="s">
        <v>71</v>
      </c>
      <c r="E14" s="492">
        <v>1067153</v>
      </c>
      <c r="F14" s="492">
        <v>1066362</v>
      </c>
      <c r="G14" s="492">
        <v>1066097</v>
      </c>
      <c r="H14" s="492">
        <v>1065520</v>
      </c>
      <c r="I14" s="492">
        <v>1065145</v>
      </c>
      <c r="J14" s="492">
        <v>1064775</v>
      </c>
      <c r="K14" s="492">
        <v>1064063</v>
      </c>
      <c r="L14" s="492">
        <v>1063607</v>
      </c>
      <c r="M14" s="492">
        <v>1063508</v>
      </c>
      <c r="N14" s="477"/>
      <c r="O14" s="466"/>
    </row>
    <row r="15" spans="1:15" ht="11.25" customHeight="1">
      <c r="A15" s="466"/>
      <c r="B15" s="476"/>
      <c r="C15" s="128" t="s">
        <v>149</v>
      </c>
      <c r="D15" s="490"/>
      <c r="E15" s="115">
        <v>714068</v>
      </c>
      <c r="F15" s="115">
        <v>716193</v>
      </c>
      <c r="G15" s="115">
        <v>717420</v>
      </c>
      <c r="H15" s="115">
        <v>717798</v>
      </c>
      <c r="I15" s="115">
        <v>720085</v>
      </c>
      <c r="J15" s="115">
        <v>719761</v>
      </c>
      <c r="K15" s="115">
        <v>713458</v>
      </c>
      <c r="L15" s="115">
        <v>715082</v>
      </c>
      <c r="M15" s="115">
        <v>717036</v>
      </c>
      <c r="N15" s="477"/>
      <c r="O15" s="466"/>
    </row>
    <row r="16" spans="1:15" ht="11.25" customHeight="1">
      <c r="A16" s="466"/>
      <c r="B16" s="476"/>
      <c r="C16" s="128"/>
      <c r="D16" s="491" t="s">
        <v>72</v>
      </c>
      <c r="E16" s="492">
        <v>131137</v>
      </c>
      <c r="F16" s="492">
        <v>131932</v>
      </c>
      <c r="G16" s="492">
        <v>132300</v>
      </c>
      <c r="H16" s="492">
        <v>132508</v>
      </c>
      <c r="I16" s="492">
        <v>133124</v>
      </c>
      <c r="J16" s="492">
        <v>133187</v>
      </c>
      <c r="K16" s="492">
        <v>130386</v>
      </c>
      <c r="L16" s="492">
        <v>130988</v>
      </c>
      <c r="M16" s="492">
        <v>131694</v>
      </c>
      <c r="N16" s="477"/>
      <c r="O16" s="466"/>
    </row>
    <row r="17" spans="1:21" ht="11.25" customHeight="1">
      <c r="A17" s="466"/>
      <c r="B17" s="476"/>
      <c r="C17" s="128"/>
      <c r="D17" s="491" t="s">
        <v>71</v>
      </c>
      <c r="E17" s="492">
        <v>582931</v>
      </c>
      <c r="F17" s="492">
        <v>584261</v>
      </c>
      <c r="G17" s="492">
        <v>585120</v>
      </c>
      <c r="H17" s="492">
        <v>585290</v>
      </c>
      <c r="I17" s="492">
        <v>586961</v>
      </c>
      <c r="J17" s="492">
        <v>586574</v>
      </c>
      <c r="K17" s="492">
        <v>583072</v>
      </c>
      <c r="L17" s="492">
        <v>584094</v>
      </c>
      <c r="M17" s="492">
        <v>585342</v>
      </c>
      <c r="N17" s="477"/>
      <c r="O17" s="466"/>
    </row>
    <row r="18" spans="1:21" ht="9.75" customHeight="1">
      <c r="A18" s="466"/>
      <c r="B18" s="476"/>
      <c r="C18" s="1730" t="s">
        <v>623</v>
      </c>
      <c r="D18" s="1730"/>
      <c r="E18" s="1730"/>
      <c r="F18" s="1730"/>
      <c r="G18" s="1730"/>
      <c r="H18" s="1730"/>
      <c r="I18" s="1730"/>
      <c r="J18" s="1730"/>
      <c r="K18" s="1730"/>
      <c r="L18" s="1730"/>
      <c r="M18" s="1730"/>
      <c r="N18" s="477"/>
      <c r="O18" s="118"/>
    </row>
    <row r="19" spans="1:21" ht="9" customHeight="1" thickBot="1">
      <c r="A19" s="466"/>
      <c r="B19" s="476"/>
      <c r="C19" s="799"/>
      <c r="D19" s="799"/>
      <c r="E19" s="799"/>
      <c r="F19" s="799"/>
      <c r="G19" s="799"/>
      <c r="H19" s="799"/>
      <c r="I19" s="799"/>
      <c r="J19" s="799"/>
      <c r="K19" s="799"/>
      <c r="L19" s="799"/>
      <c r="M19" s="799"/>
      <c r="N19" s="477"/>
      <c r="O19" s="118"/>
    </row>
    <row r="20" spans="1:21" ht="15" customHeight="1" thickBot="1">
      <c r="A20" s="466"/>
      <c r="B20" s="476"/>
      <c r="C20" s="1718" t="s">
        <v>341</v>
      </c>
      <c r="D20" s="1719"/>
      <c r="E20" s="1719"/>
      <c r="F20" s="1719"/>
      <c r="G20" s="1719"/>
      <c r="H20" s="1719"/>
      <c r="I20" s="1719"/>
      <c r="J20" s="1719"/>
      <c r="K20" s="1719"/>
      <c r="L20" s="1719"/>
      <c r="M20" s="1720"/>
      <c r="N20" s="477"/>
      <c r="O20" s="466"/>
    </row>
    <row r="21" spans="1:21" ht="9.75" customHeight="1">
      <c r="A21" s="466"/>
      <c r="B21" s="476"/>
      <c r="C21" s="119" t="s">
        <v>78</v>
      </c>
      <c r="D21" s="474"/>
      <c r="E21" s="493"/>
      <c r="F21" s="493"/>
      <c r="G21" s="493"/>
      <c r="H21" s="493"/>
      <c r="I21" s="493"/>
      <c r="J21" s="493"/>
      <c r="K21" s="493"/>
      <c r="L21" s="493"/>
      <c r="M21" s="493"/>
      <c r="N21" s="477"/>
      <c r="O21" s="466"/>
    </row>
    <row r="22" spans="1:21" ht="13.5" customHeight="1">
      <c r="A22" s="466"/>
      <c r="B22" s="476"/>
      <c r="C22" s="1731" t="s">
        <v>150</v>
      </c>
      <c r="D22" s="1731"/>
      <c r="E22" s="471"/>
      <c r="F22" s="488"/>
      <c r="G22" s="488"/>
      <c r="H22" s="488"/>
      <c r="I22" s="488"/>
      <c r="J22" s="488"/>
      <c r="K22" s="488"/>
      <c r="L22" s="488"/>
      <c r="M22" s="488"/>
      <c r="N22" s="477"/>
      <c r="O22" s="466"/>
    </row>
    <row r="23" spans="1:21" s="480" customFormat="1" ht="11.25" customHeight="1">
      <c r="A23" s="478"/>
      <c r="B23" s="479"/>
      <c r="C23" s="120" t="s">
        <v>151</v>
      </c>
      <c r="D23" s="654"/>
      <c r="E23" s="116">
        <v>1170075</v>
      </c>
      <c r="F23" s="116">
        <v>1174603</v>
      </c>
      <c r="G23" s="116">
        <v>1177864</v>
      </c>
      <c r="H23" s="116">
        <v>1182759</v>
      </c>
      <c r="I23" s="116">
        <v>1190564</v>
      </c>
      <c r="J23" s="116">
        <v>1190166</v>
      </c>
      <c r="K23" s="116">
        <v>1142289</v>
      </c>
      <c r="L23" s="116">
        <v>1144632</v>
      </c>
      <c r="M23" s="116">
        <v>1143004</v>
      </c>
      <c r="N23" s="477"/>
      <c r="O23" s="478"/>
    </row>
    <row r="24" spans="1:21" ht="11.25" customHeight="1">
      <c r="A24" s="466"/>
      <c r="B24" s="476"/>
      <c r="C24" s="1736" t="s">
        <v>387</v>
      </c>
      <c r="D24" s="1736"/>
      <c r="E24" s="116">
        <v>75728</v>
      </c>
      <c r="F24" s="116">
        <v>76225</v>
      </c>
      <c r="G24" s="116">
        <v>76570</v>
      </c>
      <c r="H24" s="116">
        <v>76883</v>
      </c>
      <c r="I24" s="116">
        <v>76985</v>
      </c>
      <c r="J24" s="116">
        <v>76940</v>
      </c>
      <c r="K24" s="116">
        <v>76820</v>
      </c>
      <c r="L24" s="116">
        <v>76747</v>
      </c>
      <c r="M24" s="116">
        <v>76760</v>
      </c>
      <c r="N24" s="494"/>
      <c r="O24" s="466"/>
    </row>
    <row r="25" spans="1:21" ht="11.25" customHeight="1">
      <c r="A25" s="466"/>
      <c r="B25" s="476"/>
      <c r="C25" s="1737" t="s">
        <v>152</v>
      </c>
      <c r="D25" s="1737"/>
      <c r="E25" s="116">
        <v>3761</v>
      </c>
      <c r="F25" s="116">
        <v>4624</v>
      </c>
      <c r="G25" s="116">
        <v>5133</v>
      </c>
      <c r="H25" s="116">
        <v>5643</v>
      </c>
      <c r="I25" s="116">
        <v>4582</v>
      </c>
      <c r="J25" s="116">
        <v>1401</v>
      </c>
      <c r="K25" s="116">
        <v>1446</v>
      </c>
      <c r="L25" s="116">
        <v>1429</v>
      </c>
      <c r="M25" s="116">
        <v>1136</v>
      </c>
      <c r="N25" s="477"/>
      <c r="O25" s="496"/>
    </row>
    <row r="26" spans="1:21" ht="11.25" customHeight="1">
      <c r="A26" s="466"/>
      <c r="B26" s="476"/>
      <c r="C26" s="1736" t="s">
        <v>153</v>
      </c>
      <c r="D26" s="1736"/>
      <c r="E26" s="121">
        <v>13165</v>
      </c>
      <c r="F26" s="121">
        <v>13182</v>
      </c>
      <c r="G26" s="121">
        <v>13186</v>
      </c>
      <c r="H26" s="121">
        <v>13189</v>
      </c>
      <c r="I26" s="121">
        <v>13192</v>
      </c>
      <c r="J26" s="121">
        <v>13189</v>
      </c>
      <c r="K26" s="121">
        <v>13184</v>
      </c>
      <c r="L26" s="121">
        <v>13163</v>
      </c>
      <c r="M26" s="121">
        <v>13133</v>
      </c>
      <c r="N26" s="477"/>
      <c r="O26" s="466"/>
    </row>
    <row r="27" spans="1:21" ht="11.25" customHeight="1">
      <c r="A27" s="466"/>
      <c r="B27" s="476"/>
      <c r="C27" s="1736" t="s">
        <v>388</v>
      </c>
      <c r="D27" s="1736"/>
      <c r="E27" s="116">
        <v>12425</v>
      </c>
      <c r="F27" s="116">
        <v>12434</v>
      </c>
      <c r="G27" s="116">
        <v>12409</v>
      </c>
      <c r="H27" s="116">
        <v>12407</v>
      </c>
      <c r="I27" s="116">
        <v>12402</v>
      </c>
      <c r="J27" s="116">
        <v>12362</v>
      </c>
      <c r="K27" s="116">
        <v>12310</v>
      </c>
      <c r="L27" s="116">
        <v>12248</v>
      </c>
      <c r="M27" s="116">
        <v>12185</v>
      </c>
      <c r="N27" s="477"/>
      <c r="O27" s="466"/>
    </row>
    <row r="28" spans="1:21" s="501" customFormat="1" ht="9.75" customHeight="1">
      <c r="A28" s="497"/>
      <c r="B28" s="498"/>
      <c r="C28" s="1730" t="s">
        <v>624</v>
      </c>
      <c r="D28" s="1730"/>
      <c r="E28" s="1730"/>
      <c r="F28" s="1730"/>
      <c r="G28" s="1730"/>
      <c r="H28" s="1730"/>
      <c r="I28" s="1730"/>
      <c r="J28" s="1730"/>
      <c r="K28" s="1730"/>
      <c r="L28" s="1730"/>
      <c r="M28" s="1730"/>
      <c r="N28" s="499"/>
      <c r="O28" s="500"/>
    </row>
    <row r="29" spans="1:21" ht="9" customHeight="1" thickBot="1">
      <c r="A29" s="466"/>
      <c r="B29" s="476"/>
      <c r="C29" s="476"/>
      <c r="D29" s="476"/>
      <c r="E29" s="473"/>
      <c r="F29" s="473"/>
      <c r="G29" s="473"/>
      <c r="H29" s="473"/>
      <c r="I29" s="473"/>
      <c r="J29" s="473"/>
      <c r="K29" s="474"/>
      <c r="L29" s="473"/>
      <c r="M29" s="474"/>
      <c r="N29" s="477"/>
      <c r="O29" s="502"/>
    </row>
    <row r="30" spans="1:21" ht="13.5" customHeight="1" thickBot="1">
      <c r="A30" s="466"/>
      <c r="B30" s="476"/>
      <c r="C30" s="1718" t="s">
        <v>1</v>
      </c>
      <c r="D30" s="1719"/>
      <c r="E30" s="1719"/>
      <c r="F30" s="1719"/>
      <c r="G30" s="1719"/>
      <c r="H30" s="1719"/>
      <c r="I30" s="1719"/>
      <c r="J30" s="1719"/>
      <c r="K30" s="1719"/>
      <c r="L30" s="1719"/>
      <c r="M30" s="1720"/>
      <c r="N30" s="477"/>
      <c r="O30" s="466"/>
    </row>
    <row r="31" spans="1:21" ht="9.75" customHeight="1">
      <c r="A31" s="466"/>
      <c r="B31" s="476"/>
      <c r="C31" s="119" t="s">
        <v>78</v>
      </c>
      <c r="D31" s="474"/>
      <c r="E31" s="503"/>
      <c r="F31" s="503"/>
      <c r="G31" s="503"/>
      <c r="H31" s="503"/>
      <c r="I31" s="503"/>
      <c r="J31" s="503"/>
      <c r="K31" s="503"/>
      <c r="L31" s="503"/>
      <c r="M31" s="503"/>
      <c r="N31" s="477"/>
      <c r="O31" s="466"/>
    </row>
    <row r="32" spans="1:21" s="508" customFormat="1" ht="13.5" customHeight="1">
      <c r="A32" s="504"/>
      <c r="B32" s="505"/>
      <c r="C32" s="1735" t="s">
        <v>365</v>
      </c>
      <c r="D32" s="1735"/>
      <c r="E32" s="506">
        <v>369033</v>
      </c>
      <c r="F32" s="506">
        <v>358748</v>
      </c>
      <c r="G32" s="506">
        <v>343272</v>
      </c>
      <c r="H32" s="506">
        <v>330132</v>
      </c>
      <c r="I32" s="506">
        <v>325048</v>
      </c>
      <c r="J32" s="506">
        <v>320447</v>
      </c>
      <c r="K32" s="506">
        <v>324815</v>
      </c>
      <c r="L32" s="506">
        <v>311269</v>
      </c>
      <c r="M32" s="506">
        <v>306725</v>
      </c>
      <c r="N32" s="507"/>
      <c r="O32" s="504"/>
      <c r="Q32" s="861"/>
      <c r="R32" s="861"/>
      <c r="S32" s="861"/>
      <c r="T32" s="861"/>
      <c r="U32" s="861"/>
    </row>
    <row r="33" spans="1:15" s="508" customFormat="1" ht="15" customHeight="1">
      <c r="A33" s="504"/>
      <c r="B33" s="505"/>
      <c r="C33" s="1480" t="s">
        <v>364</v>
      </c>
      <c r="D33" s="1480"/>
      <c r="E33" s="116"/>
      <c r="F33" s="116"/>
      <c r="G33" s="116"/>
      <c r="H33" s="116"/>
      <c r="I33" s="116"/>
      <c r="J33" s="116"/>
      <c r="K33" s="116"/>
      <c r="L33" s="116"/>
      <c r="M33" s="116"/>
      <c r="N33" s="507"/>
      <c r="O33" s="504"/>
    </row>
    <row r="34" spans="1:15" s="480" customFormat="1" ht="12.75" customHeight="1">
      <c r="A34" s="478"/>
      <c r="B34" s="479"/>
      <c r="C34" s="1734" t="s">
        <v>154</v>
      </c>
      <c r="D34" s="1734"/>
      <c r="E34" s="116">
        <v>299155</v>
      </c>
      <c r="F34" s="116">
        <v>289516</v>
      </c>
      <c r="G34" s="116">
        <v>277559</v>
      </c>
      <c r="H34" s="116">
        <v>266421</v>
      </c>
      <c r="I34" s="116">
        <v>263059</v>
      </c>
      <c r="J34" s="116">
        <v>260352</v>
      </c>
      <c r="K34" s="116">
        <v>265027</v>
      </c>
      <c r="L34" s="116">
        <v>252370</v>
      </c>
      <c r="M34" s="116">
        <v>247459</v>
      </c>
      <c r="N34" s="509"/>
      <c r="O34" s="478"/>
    </row>
    <row r="35" spans="1:15" s="480" customFormat="1" ht="23.25" customHeight="1">
      <c r="A35" s="478"/>
      <c r="B35" s="479"/>
      <c r="C35" s="1734" t="s">
        <v>155</v>
      </c>
      <c r="D35" s="1734"/>
      <c r="E35" s="116">
        <v>19908</v>
      </c>
      <c r="F35" s="116">
        <v>18252</v>
      </c>
      <c r="G35" s="116">
        <v>15764</v>
      </c>
      <c r="H35" s="116">
        <v>14240</v>
      </c>
      <c r="I35" s="116">
        <v>13696</v>
      </c>
      <c r="J35" s="116">
        <v>13207</v>
      </c>
      <c r="K35" s="116">
        <v>13072</v>
      </c>
      <c r="L35" s="116">
        <v>12325</v>
      </c>
      <c r="M35" s="116">
        <v>13137</v>
      </c>
      <c r="N35" s="509"/>
      <c r="O35" s="478"/>
    </row>
    <row r="36" spans="1:15" s="480" customFormat="1" ht="21.75" customHeight="1">
      <c r="A36" s="478"/>
      <c r="B36" s="479"/>
      <c r="C36" s="1734" t="s">
        <v>157</v>
      </c>
      <c r="D36" s="1734"/>
      <c r="E36" s="116">
        <v>49932</v>
      </c>
      <c r="F36" s="116">
        <v>50938</v>
      </c>
      <c r="G36" s="116">
        <v>49912</v>
      </c>
      <c r="H36" s="116">
        <v>49436</v>
      </c>
      <c r="I36" s="116">
        <v>48259</v>
      </c>
      <c r="J36" s="116">
        <v>46853</v>
      </c>
      <c r="K36" s="116">
        <v>46681</v>
      </c>
      <c r="L36" s="116">
        <v>46535</v>
      </c>
      <c r="M36" s="116">
        <v>46092</v>
      </c>
      <c r="N36" s="509"/>
      <c r="O36" s="478"/>
    </row>
    <row r="37" spans="1:15" s="480" customFormat="1" ht="20.25" customHeight="1">
      <c r="A37" s="478"/>
      <c r="B37" s="479"/>
      <c r="C37" s="1734" t="s">
        <v>158</v>
      </c>
      <c r="D37" s="1734"/>
      <c r="E37" s="116">
        <v>38</v>
      </c>
      <c r="F37" s="116">
        <v>42</v>
      </c>
      <c r="G37" s="116">
        <v>37</v>
      </c>
      <c r="H37" s="116">
        <v>35</v>
      </c>
      <c r="I37" s="116">
        <v>34</v>
      </c>
      <c r="J37" s="116">
        <v>35</v>
      </c>
      <c r="K37" s="116">
        <v>35</v>
      </c>
      <c r="L37" s="116">
        <v>39</v>
      </c>
      <c r="M37" s="116">
        <v>37</v>
      </c>
      <c r="N37" s="509"/>
      <c r="O37" s="478"/>
    </row>
    <row r="38" spans="1:15" ht="15" customHeight="1">
      <c r="A38" s="466"/>
      <c r="B38" s="476"/>
      <c r="C38" s="1735" t="s">
        <v>379</v>
      </c>
      <c r="D38" s="1735"/>
      <c r="E38" s="506"/>
      <c r="F38" s="506"/>
      <c r="G38" s="506"/>
      <c r="H38" s="506"/>
      <c r="I38" s="506"/>
      <c r="J38" s="506"/>
      <c r="K38" s="506"/>
      <c r="L38" s="506"/>
      <c r="M38" s="506"/>
      <c r="N38" s="477"/>
      <c r="O38" s="466"/>
    </row>
    <row r="39" spans="1:15" ht="10.5" customHeight="1">
      <c r="A39" s="466"/>
      <c r="B39" s="476"/>
      <c r="C39" s="128" t="s">
        <v>62</v>
      </c>
      <c r="D39" s="175"/>
      <c r="E39" s="510">
        <v>22022</v>
      </c>
      <c r="F39" s="510">
        <v>21490</v>
      </c>
      <c r="G39" s="510">
        <v>20725</v>
      </c>
      <c r="H39" s="510">
        <v>19901</v>
      </c>
      <c r="I39" s="510">
        <v>19821</v>
      </c>
      <c r="J39" s="510">
        <v>19542</v>
      </c>
      <c r="K39" s="510">
        <v>19758</v>
      </c>
      <c r="L39" s="510">
        <v>18618</v>
      </c>
      <c r="M39" s="510">
        <v>18307</v>
      </c>
      <c r="N39" s="477"/>
      <c r="O39" s="466">
        <v>24716</v>
      </c>
    </row>
    <row r="40" spans="1:15" ht="10.5" customHeight="1">
      <c r="A40" s="466"/>
      <c r="B40" s="476"/>
      <c r="C40" s="128" t="s">
        <v>55</v>
      </c>
      <c r="D40" s="175"/>
      <c r="E40" s="510">
        <v>4913</v>
      </c>
      <c r="F40" s="510">
        <v>4694</v>
      </c>
      <c r="G40" s="510">
        <v>4418</v>
      </c>
      <c r="H40" s="510">
        <v>4090</v>
      </c>
      <c r="I40" s="510">
        <v>4031</v>
      </c>
      <c r="J40" s="510">
        <v>4012</v>
      </c>
      <c r="K40" s="510">
        <v>4120</v>
      </c>
      <c r="L40" s="510">
        <v>4146</v>
      </c>
      <c r="M40" s="510">
        <v>4228</v>
      </c>
      <c r="N40" s="477"/>
      <c r="O40" s="466">
        <v>5505</v>
      </c>
    </row>
    <row r="41" spans="1:15" ht="10.5" customHeight="1">
      <c r="A41" s="466"/>
      <c r="B41" s="476"/>
      <c r="C41" s="128" t="s">
        <v>64</v>
      </c>
      <c r="D41" s="175"/>
      <c r="E41" s="510">
        <v>30260</v>
      </c>
      <c r="F41" s="510">
        <v>29564</v>
      </c>
      <c r="G41" s="510">
        <v>28496</v>
      </c>
      <c r="H41" s="510">
        <v>27475</v>
      </c>
      <c r="I41" s="510">
        <v>26951</v>
      </c>
      <c r="J41" s="510">
        <v>27092</v>
      </c>
      <c r="K41" s="510">
        <v>27739</v>
      </c>
      <c r="L41" s="510">
        <v>26328</v>
      </c>
      <c r="M41" s="510">
        <v>25124</v>
      </c>
      <c r="N41" s="477"/>
      <c r="O41" s="466">
        <v>35834</v>
      </c>
    </row>
    <row r="42" spans="1:15" ht="10.5" customHeight="1">
      <c r="A42" s="466"/>
      <c r="B42" s="476"/>
      <c r="C42" s="128" t="s">
        <v>66</v>
      </c>
      <c r="D42" s="175"/>
      <c r="E42" s="510">
        <v>3110</v>
      </c>
      <c r="F42" s="510">
        <v>3057</v>
      </c>
      <c r="G42" s="510">
        <v>2948</v>
      </c>
      <c r="H42" s="510">
        <v>2781</v>
      </c>
      <c r="I42" s="510">
        <v>2756</v>
      </c>
      <c r="J42" s="510">
        <v>2844</v>
      </c>
      <c r="K42" s="510">
        <v>3021</v>
      </c>
      <c r="L42" s="510">
        <v>2781</v>
      </c>
      <c r="M42" s="510">
        <v>2715</v>
      </c>
      <c r="N42" s="477"/>
      <c r="O42" s="466">
        <v>3304</v>
      </c>
    </row>
    <row r="43" spans="1:15" ht="10.5" customHeight="1">
      <c r="A43" s="466"/>
      <c r="B43" s="476"/>
      <c r="C43" s="128" t="s">
        <v>75</v>
      </c>
      <c r="D43" s="175"/>
      <c r="E43" s="510">
        <v>5799</v>
      </c>
      <c r="F43" s="510">
        <v>5632</v>
      </c>
      <c r="G43" s="510">
        <v>5491</v>
      </c>
      <c r="H43" s="510">
        <v>5340</v>
      </c>
      <c r="I43" s="510">
        <v>5320</v>
      </c>
      <c r="J43" s="510">
        <v>5393</v>
      </c>
      <c r="K43" s="510">
        <v>5290</v>
      </c>
      <c r="L43" s="510">
        <v>4990</v>
      </c>
      <c r="M43" s="510">
        <v>4873</v>
      </c>
      <c r="N43" s="477"/>
      <c r="O43" s="466">
        <v>6334</v>
      </c>
    </row>
    <row r="44" spans="1:15" ht="10.5" customHeight="1">
      <c r="A44" s="466"/>
      <c r="B44" s="476"/>
      <c r="C44" s="128" t="s">
        <v>61</v>
      </c>
      <c r="D44" s="175"/>
      <c r="E44" s="510">
        <v>12203</v>
      </c>
      <c r="F44" s="510">
        <v>12012</v>
      </c>
      <c r="G44" s="510">
        <v>11473</v>
      </c>
      <c r="H44" s="510">
        <v>11012</v>
      </c>
      <c r="I44" s="510">
        <v>10738</v>
      </c>
      <c r="J44" s="510">
        <v>10473</v>
      </c>
      <c r="K44" s="510">
        <v>10546</v>
      </c>
      <c r="L44" s="510">
        <v>10254</v>
      </c>
      <c r="M44" s="510">
        <v>9876</v>
      </c>
      <c r="N44" s="477"/>
      <c r="O44" s="466">
        <v>14052</v>
      </c>
    </row>
    <row r="45" spans="1:15" ht="10.5" customHeight="1">
      <c r="A45" s="466"/>
      <c r="B45" s="476"/>
      <c r="C45" s="128" t="s">
        <v>56</v>
      </c>
      <c r="D45" s="175"/>
      <c r="E45" s="510">
        <v>5189</v>
      </c>
      <c r="F45" s="510">
        <v>5169</v>
      </c>
      <c r="G45" s="510">
        <v>4892</v>
      </c>
      <c r="H45" s="510">
        <v>4625</v>
      </c>
      <c r="I45" s="510">
        <v>4715</v>
      </c>
      <c r="J45" s="510">
        <v>4799</v>
      </c>
      <c r="K45" s="510">
        <v>4829</v>
      </c>
      <c r="L45" s="510">
        <v>4831</v>
      </c>
      <c r="M45" s="510">
        <v>4828</v>
      </c>
      <c r="N45" s="477"/>
      <c r="O45" s="466">
        <v>5973</v>
      </c>
    </row>
    <row r="46" spans="1:15" ht="10.5" customHeight="1">
      <c r="A46" s="466"/>
      <c r="B46" s="476"/>
      <c r="C46" s="128" t="s">
        <v>74</v>
      </c>
      <c r="D46" s="175"/>
      <c r="E46" s="510">
        <v>22833</v>
      </c>
      <c r="F46" s="510">
        <v>20079</v>
      </c>
      <c r="G46" s="510">
        <v>16823</v>
      </c>
      <c r="H46" s="510">
        <v>14553</v>
      </c>
      <c r="I46" s="510">
        <v>13151</v>
      </c>
      <c r="J46" s="510">
        <v>12385</v>
      </c>
      <c r="K46" s="510">
        <v>12822</v>
      </c>
      <c r="L46" s="510">
        <v>13387</v>
      </c>
      <c r="M46" s="510">
        <v>15900</v>
      </c>
      <c r="N46" s="477"/>
      <c r="O46" s="466">
        <v>26102</v>
      </c>
    </row>
    <row r="47" spans="1:15" ht="10.5" customHeight="1">
      <c r="A47" s="466"/>
      <c r="B47" s="476"/>
      <c r="C47" s="128" t="s">
        <v>76</v>
      </c>
      <c r="D47" s="175"/>
      <c r="E47" s="510">
        <v>3921</v>
      </c>
      <c r="F47" s="510">
        <v>3762</v>
      </c>
      <c r="G47" s="510">
        <v>3656</v>
      </c>
      <c r="H47" s="510">
        <v>3516</v>
      </c>
      <c r="I47" s="510">
        <v>3494</v>
      </c>
      <c r="J47" s="510">
        <v>3509</v>
      </c>
      <c r="K47" s="510">
        <v>3632</v>
      </c>
      <c r="L47" s="510">
        <v>3499</v>
      </c>
      <c r="M47" s="510">
        <v>3481</v>
      </c>
      <c r="N47" s="477"/>
      <c r="O47" s="466">
        <v>4393</v>
      </c>
    </row>
    <row r="48" spans="1:15" ht="10.5" customHeight="1">
      <c r="A48" s="466"/>
      <c r="B48" s="476"/>
      <c r="C48" s="128" t="s">
        <v>60</v>
      </c>
      <c r="D48" s="175"/>
      <c r="E48" s="510">
        <v>14076</v>
      </c>
      <c r="F48" s="510">
        <v>13559</v>
      </c>
      <c r="G48" s="510">
        <v>12887</v>
      </c>
      <c r="H48" s="510">
        <v>12274</v>
      </c>
      <c r="I48" s="510">
        <v>12039</v>
      </c>
      <c r="J48" s="510">
        <v>11506</v>
      </c>
      <c r="K48" s="510">
        <v>11657</v>
      </c>
      <c r="L48" s="510">
        <v>11039</v>
      </c>
      <c r="M48" s="510">
        <v>10941</v>
      </c>
      <c r="N48" s="477"/>
      <c r="O48" s="466">
        <v>16923</v>
      </c>
    </row>
    <row r="49" spans="1:15" ht="10.5" customHeight="1">
      <c r="A49" s="466"/>
      <c r="B49" s="476"/>
      <c r="C49" s="128" t="s">
        <v>59</v>
      </c>
      <c r="D49" s="175"/>
      <c r="E49" s="510">
        <v>72246</v>
      </c>
      <c r="F49" s="510">
        <v>71166</v>
      </c>
      <c r="G49" s="510">
        <v>68870</v>
      </c>
      <c r="H49" s="510">
        <v>67421</v>
      </c>
      <c r="I49" s="510">
        <v>66291</v>
      </c>
      <c r="J49" s="510">
        <v>64778</v>
      </c>
      <c r="K49" s="510">
        <v>65118</v>
      </c>
      <c r="L49" s="510">
        <v>62809</v>
      </c>
      <c r="M49" s="510">
        <v>61039</v>
      </c>
      <c r="N49" s="477"/>
      <c r="O49" s="466">
        <v>81201</v>
      </c>
    </row>
    <row r="50" spans="1:15" ht="10.5" customHeight="1">
      <c r="A50" s="466"/>
      <c r="B50" s="476"/>
      <c r="C50" s="128" t="s">
        <v>57</v>
      </c>
      <c r="D50" s="175"/>
      <c r="E50" s="510">
        <v>3635</v>
      </c>
      <c r="F50" s="510">
        <v>3562</v>
      </c>
      <c r="G50" s="510">
        <v>3379</v>
      </c>
      <c r="H50" s="510">
        <v>3217</v>
      </c>
      <c r="I50" s="510">
        <v>3224</v>
      </c>
      <c r="J50" s="510">
        <v>3276</v>
      </c>
      <c r="K50" s="510">
        <v>3415</v>
      </c>
      <c r="L50" s="510">
        <v>3423</v>
      </c>
      <c r="M50" s="510">
        <v>3306</v>
      </c>
      <c r="N50" s="477"/>
      <c r="O50" s="466">
        <v>4403</v>
      </c>
    </row>
    <row r="51" spans="1:15" ht="10.5" customHeight="1">
      <c r="A51" s="466"/>
      <c r="B51" s="476"/>
      <c r="C51" s="128" t="s">
        <v>63</v>
      </c>
      <c r="D51" s="175"/>
      <c r="E51" s="510">
        <v>78422</v>
      </c>
      <c r="F51" s="510">
        <v>76769</v>
      </c>
      <c r="G51" s="510">
        <v>74437</v>
      </c>
      <c r="H51" s="510">
        <v>72011</v>
      </c>
      <c r="I51" s="510">
        <v>72276</v>
      </c>
      <c r="J51" s="510">
        <v>71363</v>
      </c>
      <c r="K51" s="510">
        <v>72313</v>
      </c>
      <c r="L51" s="510">
        <v>68164</v>
      </c>
      <c r="M51" s="510">
        <v>65730</v>
      </c>
      <c r="N51" s="477"/>
      <c r="O51" s="466">
        <v>88638</v>
      </c>
    </row>
    <row r="52" spans="1:15" ht="10.5" customHeight="1">
      <c r="A52" s="466"/>
      <c r="B52" s="476"/>
      <c r="C52" s="128" t="s">
        <v>79</v>
      </c>
      <c r="D52" s="175"/>
      <c r="E52" s="510">
        <v>15719</v>
      </c>
      <c r="F52" s="510">
        <v>14971</v>
      </c>
      <c r="G52" s="510">
        <v>14132</v>
      </c>
      <c r="H52" s="510">
        <v>13393</v>
      </c>
      <c r="I52" s="510">
        <v>12907</v>
      </c>
      <c r="J52" s="510">
        <v>12868</v>
      </c>
      <c r="K52" s="510">
        <v>12837</v>
      </c>
      <c r="L52" s="510">
        <v>12468</v>
      </c>
      <c r="M52" s="510">
        <v>12477</v>
      </c>
      <c r="N52" s="477"/>
      <c r="O52" s="466">
        <v>18640</v>
      </c>
    </row>
    <row r="53" spans="1:15" ht="10.5" customHeight="1">
      <c r="A53" s="466"/>
      <c r="B53" s="476"/>
      <c r="C53" s="128" t="s">
        <v>58</v>
      </c>
      <c r="D53" s="175"/>
      <c r="E53" s="510">
        <v>31713</v>
      </c>
      <c r="F53" s="510">
        <v>30778</v>
      </c>
      <c r="G53" s="510">
        <v>30150</v>
      </c>
      <c r="H53" s="510">
        <v>29269</v>
      </c>
      <c r="I53" s="510">
        <v>28605</v>
      </c>
      <c r="J53" s="510">
        <v>28404</v>
      </c>
      <c r="K53" s="510">
        <v>28567</v>
      </c>
      <c r="L53" s="510">
        <v>27088</v>
      </c>
      <c r="M53" s="510">
        <v>26494</v>
      </c>
      <c r="N53" s="477"/>
      <c r="O53" s="466">
        <v>35533</v>
      </c>
    </row>
    <row r="54" spans="1:15" ht="10.5" customHeight="1">
      <c r="A54" s="466"/>
      <c r="B54" s="476"/>
      <c r="C54" s="128" t="s">
        <v>65</v>
      </c>
      <c r="D54" s="175"/>
      <c r="E54" s="510">
        <v>5861</v>
      </c>
      <c r="F54" s="510">
        <v>5966</v>
      </c>
      <c r="G54" s="510">
        <v>5713</v>
      </c>
      <c r="H54" s="510">
        <v>5558</v>
      </c>
      <c r="I54" s="510">
        <v>5418</v>
      </c>
      <c r="J54" s="510">
        <v>5505</v>
      </c>
      <c r="K54" s="510">
        <v>5560</v>
      </c>
      <c r="L54" s="510">
        <v>5294</v>
      </c>
      <c r="M54" s="510">
        <v>5129</v>
      </c>
      <c r="N54" s="477"/>
      <c r="O54" s="466">
        <v>6979</v>
      </c>
    </row>
    <row r="55" spans="1:15" ht="10.5" customHeight="1">
      <c r="A55" s="466"/>
      <c r="B55" s="476"/>
      <c r="C55" s="128" t="s">
        <v>67</v>
      </c>
      <c r="D55" s="175"/>
      <c r="E55" s="510">
        <v>5131</v>
      </c>
      <c r="F55" s="510">
        <v>4944</v>
      </c>
      <c r="G55" s="510">
        <v>4756</v>
      </c>
      <c r="H55" s="510">
        <v>4530</v>
      </c>
      <c r="I55" s="510">
        <v>4616</v>
      </c>
      <c r="J55" s="510">
        <v>4614</v>
      </c>
      <c r="K55" s="510">
        <v>4804</v>
      </c>
      <c r="L55" s="510">
        <v>4488</v>
      </c>
      <c r="M55" s="510">
        <v>4351</v>
      </c>
      <c r="N55" s="477"/>
      <c r="O55" s="466">
        <v>5622</v>
      </c>
    </row>
    <row r="56" spans="1:15" ht="10.5" customHeight="1">
      <c r="A56" s="466"/>
      <c r="B56" s="476"/>
      <c r="C56" s="128" t="s">
        <v>77</v>
      </c>
      <c r="D56" s="175"/>
      <c r="E56" s="510">
        <v>11042</v>
      </c>
      <c r="F56" s="510">
        <v>10519</v>
      </c>
      <c r="G56" s="510">
        <v>10149</v>
      </c>
      <c r="H56" s="510">
        <v>9795</v>
      </c>
      <c r="I56" s="510">
        <v>9756</v>
      </c>
      <c r="J56" s="510">
        <v>9917</v>
      </c>
      <c r="K56" s="510">
        <v>10389</v>
      </c>
      <c r="L56" s="510">
        <v>9763</v>
      </c>
      <c r="M56" s="510">
        <v>9509</v>
      </c>
      <c r="N56" s="477"/>
      <c r="O56" s="466">
        <v>12225</v>
      </c>
    </row>
    <row r="57" spans="1:15" ht="10.5" customHeight="1">
      <c r="A57" s="466"/>
      <c r="B57" s="476"/>
      <c r="C57" s="128" t="s">
        <v>141</v>
      </c>
      <c r="D57" s="175"/>
      <c r="E57" s="510">
        <v>8550</v>
      </c>
      <c r="F57" s="510">
        <v>8538</v>
      </c>
      <c r="G57" s="510">
        <v>8203</v>
      </c>
      <c r="H57" s="510">
        <v>7905</v>
      </c>
      <c r="I57" s="510">
        <v>7722</v>
      </c>
      <c r="J57" s="510">
        <v>7567</v>
      </c>
      <c r="K57" s="510">
        <v>7679</v>
      </c>
      <c r="L57" s="510">
        <v>7530</v>
      </c>
      <c r="M57" s="510">
        <v>7577</v>
      </c>
      <c r="N57" s="477"/>
      <c r="O57" s="466">
        <v>8291</v>
      </c>
    </row>
    <row r="58" spans="1:15" ht="10.5" customHeight="1">
      <c r="A58" s="466"/>
      <c r="B58" s="476"/>
      <c r="C58" s="128" t="s">
        <v>142</v>
      </c>
      <c r="D58" s="175"/>
      <c r="E58" s="510">
        <v>10367</v>
      </c>
      <c r="F58" s="510">
        <v>10259</v>
      </c>
      <c r="G58" s="510">
        <v>9810</v>
      </c>
      <c r="H58" s="510">
        <v>9563</v>
      </c>
      <c r="I58" s="510">
        <v>9234</v>
      </c>
      <c r="J58" s="510">
        <v>8986</v>
      </c>
      <c r="K58" s="510">
        <v>9099</v>
      </c>
      <c r="L58" s="510">
        <v>8779</v>
      </c>
      <c r="M58" s="510">
        <v>9175</v>
      </c>
      <c r="N58" s="477"/>
      <c r="O58" s="466">
        <v>12043</v>
      </c>
    </row>
    <row r="59" spans="1:15" s="508" customFormat="1" ht="15" customHeight="1">
      <c r="A59" s="504"/>
      <c r="B59" s="505"/>
      <c r="C59" s="1480" t="s">
        <v>159</v>
      </c>
      <c r="D59" s="1480"/>
      <c r="E59" s="506"/>
      <c r="F59" s="506"/>
      <c r="G59" s="506"/>
      <c r="H59" s="506"/>
      <c r="I59" s="506"/>
      <c r="J59" s="506"/>
      <c r="K59" s="506"/>
      <c r="L59" s="506"/>
      <c r="M59" s="506"/>
      <c r="N59" s="507"/>
      <c r="O59" s="504"/>
    </row>
    <row r="60" spans="1:15" s="480" customFormat="1" ht="13.5" customHeight="1">
      <c r="A60" s="478"/>
      <c r="B60" s="479"/>
      <c r="C60" s="1734" t="s">
        <v>160</v>
      </c>
      <c r="D60" s="1734"/>
      <c r="E60" s="511">
        <v>468.93</v>
      </c>
      <c r="F60" s="511">
        <v>465.06</v>
      </c>
      <c r="G60" s="511">
        <v>464.55</v>
      </c>
      <c r="H60" s="511">
        <v>464.61</v>
      </c>
      <c r="I60" s="511">
        <v>463.53</v>
      </c>
      <c r="J60" s="511">
        <v>465.95</v>
      </c>
      <c r="K60" s="511">
        <v>467.72</v>
      </c>
      <c r="L60" s="511">
        <v>466.22</v>
      </c>
      <c r="M60" s="511">
        <v>461.75</v>
      </c>
      <c r="N60" s="509"/>
      <c r="O60" s="478">
        <v>491.25</v>
      </c>
    </row>
    <row r="61" spans="1:15" ht="9.75" customHeight="1">
      <c r="A61" s="466"/>
      <c r="B61" s="476"/>
      <c r="C61" s="1730" t="s">
        <v>625</v>
      </c>
      <c r="D61" s="1730"/>
      <c r="E61" s="1730"/>
      <c r="F61" s="1730"/>
      <c r="G61" s="1730"/>
      <c r="H61" s="1730"/>
      <c r="I61" s="1730"/>
      <c r="J61" s="1730"/>
      <c r="K61" s="1730"/>
      <c r="L61" s="1730"/>
      <c r="M61" s="1730"/>
      <c r="N61" s="477"/>
      <c r="O61" s="466"/>
    </row>
    <row r="62" spans="1:15" ht="9" customHeight="1" thickBot="1">
      <c r="A62" s="466"/>
      <c r="B62" s="476"/>
      <c r="C62" s="419"/>
      <c r="D62" s="419"/>
      <c r="E62" s="419"/>
      <c r="F62" s="419"/>
      <c r="G62" s="419"/>
      <c r="H62" s="419"/>
      <c r="I62" s="419"/>
      <c r="J62" s="419"/>
      <c r="K62" s="419"/>
      <c r="L62" s="419"/>
      <c r="M62" s="419"/>
      <c r="N62" s="477"/>
      <c r="O62" s="466"/>
    </row>
    <row r="63" spans="1:15" ht="13.5" customHeight="1" thickBot="1">
      <c r="A63" s="466"/>
      <c r="B63" s="476"/>
      <c r="C63" s="1718" t="s">
        <v>22</v>
      </c>
      <c r="D63" s="1719"/>
      <c r="E63" s="1719"/>
      <c r="F63" s="1719"/>
      <c r="G63" s="1719"/>
      <c r="H63" s="1719"/>
      <c r="I63" s="1719"/>
      <c r="J63" s="1719"/>
      <c r="K63" s="1719"/>
      <c r="L63" s="1719"/>
      <c r="M63" s="1720"/>
      <c r="N63" s="477"/>
      <c r="O63" s="466"/>
    </row>
    <row r="64" spans="1:15" ht="9.75" customHeight="1">
      <c r="A64" s="466"/>
      <c r="B64" s="476"/>
      <c r="C64" s="122" t="s">
        <v>78</v>
      </c>
      <c r="D64" s="495"/>
      <c r="E64" s="513"/>
      <c r="F64" s="513"/>
      <c r="G64" s="513"/>
      <c r="H64" s="513"/>
      <c r="I64" s="513"/>
      <c r="J64" s="513"/>
      <c r="K64" s="513"/>
      <c r="L64" s="513"/>
      <c r="M64" s="513"/>
      <c r="N64" s="477"/>
      <c r="O64" s="466"/>
    </row>
    <row r="65" spans="1:15" ht="13.5" customHeight="1">
      <c r="A65" s="466"/>
      <c r="B65" s="476"/>
      <c r="C65" s="1731" t="s">
        <v>156</v>
      </c>
      <c r="D65" s="1731"/>
      <c r="E65" s="506">
        <f t="shared" ref="E65:M65" si="0">+E66+E67</f>
        <v>99002</v>
      </c>
      <c r="F65" s="506">
        <f t="shared" si="0"/>
        <v>108380</v>
      </c>
      <c r="G65" s="506">
        <f t="shared" si="0"/>
        <v>87475</v>
      </c>
      <c r="H65" s="506">
        <f t="shared" si="0"/>
        <v>94736</v>
      </c>
      <c r="I65" s="506">
        <f t="shared" si="0"/>
        <v>104981</v>
      </c>
      <c r="J65" s="506">
        <f t="shared" si="0"/>
        <v>91098</v>
      </c>
      <c r="K65" s="506">
        <f t="shared" si="0"/>
        <v>99731</v>
      </c>
      <c r="L65" s="506">
        <f t="shared" si="0"/>
        <v>100923</v>
      </c>
      <c r="M65" s="506">
        <f t="shared" si="0"/>
        <v>103054</v>
      </c>
      <c r="N65" s="477"/>
      <c r="O65" s="466"/>
    </row>
    <row r="66" spans="1:15" ht="11.25" customHeight="1">
      <c r="A66" s="466"/>
      <c r="B66" s="476"/>
      <c r="C66" s="128" t="s">
        <v>72</v>
      </c>
      <c r="D66" s="1479"/>
      <c r="E66" s="510">
        <v>39250</v>
      </c>
      <c r="F66" s="510">
        <v>42900</v>
      </c>
      <c r="G66" s="510">
        <v>35001</v>
      </c>
      <c r="H66" s="510">
        <v>37591</v>
      </c>
      <c r="I66" s="510">
        <v>41709</v>
      </c>
      <c r="J66" s="510">
        <v>36516</v>
      </c>
      <c r="K66" s="510">
        <v>40293</v>
      </c>
      <c r="L66" s="510">
        <v>39845</v>
      </c>
      <c r="M66" s="510">
        <v>40632</v>
      </c>
      <c r="N66" s="477"/>
      <c r="O66" s="466"/>
    </row>
    <row r="67" spans="1:15" ht="11.25" customHeight="1">
      <c r="A67" s="466"/>
      <c r="B67" s="476"/>
      <c r="C67" s="128" t="s">
        <v>71</v>
      </c>
      <c r="D67" s="1479"/>
      <c r="E67" s="510">
        <v>59752</v>
      </c>
      <c r="F67" s="510">
        <v>65480</v>
      </c>
      <c r="G67" s="510">
        <v>52474</v>
      </c>
      <c r="H67" s="510">
        <v>57145</v>
      </c>
      <c r="I67" s="510">
        <v>63272</v>
      </c>
      <c r="J67" s="510">
        <v>54582</v>
      </c>
      <c r="K67" s="510">
        <v>59438</v>
      </c>
      <c r="L67" s="510">
        <v>61078</v>
      </c>
      <c r="M67" s="510">
        <v>62422</v>
      </c>
      <c r="N67" s="477"/>
      <c r="O67" s="466">
        <v>58328</v>
      </c>
    </row>
    <row r="68" spans="1:15" s="508" customFormat="1" ht="12" customHeight="1">
      <c r="A68" s="504"/>
      <c r="B68" s="505"/>
      <c r="C68" s="1730" t="s">
        <v>626</v>
      </c>
      <c r="D68" s="1730"/>
      <c r="E68" s="1730"/>
      <c r="F68" s="1730"/>
      <c r="G68" s="1730"/>
      <c r="H68" s="1730"/>
      <c r="I68" s="1730" t="s">
        <v>627</v>
      </c>
      <c r="J68" s="1730"/>
      <c r="K68" s="1730"/>
      <c r="L68" s="1730"/>
      <c r="M68" s="1730"/>
      <c r="N68" s="477"/>
      <c r="O68" s="504"/>
    </row>
    <row r="69" spans="1:15" ht="13.5" customHeight="1">
      <c r="A69" s="466"/>
      <c r="B69" s="476"/>
      <c r="C69" s="514" t="s">
        <v>419</v>
      </c>
      <c r="D69" s="123"/>
      <c r="E69" s="123"/>
      <c r="F69" s="123"/>
      <c r="G69" s="906" t="s">
        <v>145</v>
      </c>
      <c r="H69" s="123"/>
      <c r="I69" s="123"/>
      <c r="J69" s="123"/>
      <c r="K69" s="123"/>
      <c r="L69" s="123"/>
      <c r="M69" s="123"/>
      <c r="N69" s="477"/>
      <c r="O69" s="466"/>
    </row>
    <row r="70" spans="1:15" ht="9" customHeight="1">
      <c r="A70" s="466"/>
      <c r="B70" s="476"/>
      <c r="C70" s="1732" t="s">
        <v>257</v>
      </c>
      <c r="D70" s="1732"/>
      <c r="E70" s="1732"/>
      <c r="F70" s="1732"/>
      <c r="G70" s="1732"/>
      <c r="H70" s="1732"/>
      <c r="I70" s="1732"/>
      <c r="J70" s="1732"/>
      <c r="K70" s="1732"/>
      <c r="L70" s="1732"/>
      <c r="M70" s="1732"/>
      <c r="N70" s="477"/>
      <c r="O70" s="466"/>
    </row>
    <row r="71" spans="1:15" ht="9" customHeight="1">
      <c r="A71" s="466"/>
      <c r="B71" s="476"/>
      <c r="C71" s="939" t="s">
        <v>258</v>
      </c>
      <c r="D71" s="939"/>
      <c r="E71" s="939"/>
      <c r="F71" s="939"/>
      <c r="G71" s="939"/>
      <c r="H71" s="939"/>
      <c r="I71" s="939"/>
      <c r="K71" s="1732"/>
      <c r="L71" s="1732"/>
      <c r="M71" s="1732"/>
      <c r="N71" s="1733"/>
      <c r="O71" s="466"/>
    </row>
    <row r="72" spans="1:15" ht="13.5" customHeight="1">
      <c r="A72" s="466"/>
      <c r="B72" s="476"/>
      <c r="C72" s="466"/>
      <c r="D72" s="466"/>
      <c r="E72" s="473"/>
      <c r="F72" s="473"/>
      <c r="G72" s="473"/>
      <c r="H72" s="473"/>
      <c r="I72" s="473"/>
      <c r="J72" s="473"/>
      <c r="K72" s="1609">
        <v>41974</v>
      </c>
      <c r="L72" s="1609"/>
      <c r="M72" s="1609"/>
      <c r="N72" s="516">
        <v>19</v>
      </c>
      <c r="O72" s="473"/>
    </row>
    <row r="73" spans="1:15" ht="13.5" customHeight="1"/>
    <row r="76" spans="1:15" ht="4.5" customHeight="1"/>
    <row r="79" spans="1:15" ht="8.25" customHeight="1"/>
    <row r="81" spans="11:14" ht="9" customHeight="1">
      <c r="N81" s="482"/>
    </row>
    <row r="82" spans="11:14" ht="8.25" customHeight="1">
      <c r="K82" s="482"/>
      <c r="M82" s="1605"/>
      <c r="N82" s="1605"/>
    </row>
    <row r="83" spans="11:14" ht="9.75" customHeight="1"/>
  </sheetData>
  <mergeCells count="31">
    <mergeCell ref="C26:D26"/>
    <mergeCell ref="B1:D1"/>
    <mergeCell ref="B2:D2"/>
    <mergeCell ref="C4:M4"/>
    <mergeCell ref="C5:D6"/>
    <mergeCell ref="E6:M6"/>
    <mergeCell ref="C8:D8"/>
    <mergeCell ref="C18:M18"/>
    <mergeCell ref="C20:M20"/>
    <mergeCell ref="C22:D22"/>
    <mergeCell ref="C24:D24"/>
    <mergeCell ref="C25:D25"/>
    <mergeCell ref="C63:M63"/>
    <mergeCell ref="C27:D27"/>
    <mergeCell ref="C28:M28"/>
    <mergeCell ref="C30:M30"/>
    <mergeCell ref="C32:D32"/>
    <mergeCell ref="C34:D34"/>
    <mergeCell ref="C35:D35"/>
    <mergeCell ref="C36:D36"/>
    <mergeCell ref="C37:D37"/>
    <mergeCell ref="C38:D38"/>
    <mergeCell ref="C60:D60"/>
    <mergeCell ref="C61:M61"/>
    <mergeCell ref="M82:N82"/>
    <mergeCell ref="C65:D65"/>
    <mergeCell ref="C68:H68"/>
    <mergeCell ref="I68:M68"/>
    <mergeCell ref="C70:M70"/>
    <mergeCell ref="K71:N71"/>
    <mergeCell ref="K72:M72"/>
  </mergeCells>
  <conditionalFormatting sqref="E7:M7">
    <cfRule type="cellIs" dxfId="3"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C336"/>
  <sheetViews>
    <sheetView zoomScaleNormal="100" workbookViewId="0"/>
  </sheetViews>
  <sheetFormatPr defaultRowHeight="12.75"/>
  <cols>
    <col min="1" max="1" width="0.85546875" style="471" customWidth="1"/>
    <col min="2" max="2" width="2.5703125" style="471" customWidth="1"/>
    <col min="3" max="3" width="0.7109375" style="471" customWidth="1"/>
    <col min="4" max="4" width="31.7109375" style="471" customWidth="1"/>
    <col min="5" max="7" width="4.7109375" style="772" customWidth="1"/>
    <col min="8" max="11" width="4.7109375" style="662" customWidth="1"/>
    <col min="12" max="13" width="4.7109375" style="772" customWidth="1"/>
    <col min="14" max="15" width="4.7109375" style="662" customWidth="1"/>
    <col min="16" max="17" width="4.7109375" style="772" customWidth="1"/>
    <col min="18" max="18" width="2.42578125" style="801" customWidth="1"/>
    <col min="19" max="19" width="0.85546875" style="471" customWidth="1"/>
    <col min="20" max="16384" width="9.140625" style="471"/>
  </cols>
  <sheetData>
    <row r="1" spans="1:29" ht="13.5" customHeight="1">
      <c r="A1" s="466"/>
      <c r="B1" s="1487"/>
      <c r="C1" s="1487"/>
      <c r="E1" s="1743" t="s">
        <v>357</v>
      </c>
      <c r="F1" s="1743"/>
      <c r="G1" s="1743"/>
      <c r="H1" s="1743"/>
      <c r="I1" s="1743"/>
      <c r="J1" s="1743"/>
      <c r="K1" s="1743"/>
      <c r="L1" s="1743"/>
      <c r="M1" s="1743"/>
      <c r="N1" s="1743"/>
      <c r="O1" s="1743"/>
      <c r="P1" s="1743"/>
      <c r="Q1" s="1743"/>
      <c r="R1" s="803"/>
      <c r="S1" s="466"/>
    </row>
    <row r="2" spans="1:29" ht="6" customHeight="1">
      <c r="A2" s="466"/>
      <c r="B2" s="1489"/>
      <c r="C2" s="1490"/>
      <c r="D2" s="1490"/>
      <c r="E2" s="724"/>
      <c r="F2" s="724"/>
      <c r="G2" s="724"/>
      <c r="H2" s="725"/>
      <c r="I2" s="725"/>
      <c r="J2" s="725"/>
      <c r="K2" s="725"/>
      <c r="L2" s="724"/>
      <c r="M2" s="724"/>
      <c r="N2" s="725"/>
      <c r="O2" s="725"/>
      <c r="P2" s="724"/>
      <c r="Q2" s="724" t="s">
        <v>358</v>
      </c>
      <c r="R2" s="804"/>
      <c r="S2" s="476"/>
    </row>
    <row r="3" spans="1:29" ht="13.5" customHeight="1" thickBot="1">
      <c r="A3" s="466"/>
      <c r="B3" s="539"/>
      <c r="C3" s="476"/>
      <c r="D3" s="476"/>
      <c r="E3" s="726"/>
      <c r="F3" s="726"/>
      <c r="G3" s="726"/>
      <c r="H3" s="669"/>
      <c r="I3" s="669"/>
      <c r="J3" s="669"/>
      <c r="K3" s="669"/>
      <c r="L3" s="726"/>
      <c r="M3" s="726"/>
      <c r="N3" s="669"/>
      <c r="O3" s="669"/>
      <c r="P3" s="1744" t="s">
        <v>73</v>
      </c>
      <c r="Q3" s="1744"/>
      <c r="R3" s="805"/>
      <c r="S3" s="476"/>
    </row>
    <row r="4" spans="1:29" ht="13.5" customHeight="1" thickBot="1">
      <c r="A4" s="466"/>
      <c r="B4" s="539"/>
      <c r="C4" s="709" t="s">
        <v>435</v>
      </c>
      <c r="D4" s="727"/>
      <c r="E4" s="728"/>
      <c r="F4" s="728"/>
      <c r="G4" s="728"/>
      <c r="H4" s="728"/>
      <c r="I4" s="728"/>
      <c r="J4" s="728"/>
      <c r="K4" s="728"/>
      <c r="L4" s="728"/>
      <c r="M4" s="728"/>
      <c r="N4" s="728"/>
      <c r="O4" s="728"/>
      <c r="P4" s="728"/>
      <c r="Q4" s="729"/>
      <c r="R4" s="803"/>
      <c r="S4" s="117"/>
    </row>
    <row r="5" spans="1:29" s="496" customFormat="1" ht="4.5" customHeight="1">
      <c r="A5" s="466"/>
      <c r="B5" s="539"/>
      <c r="C5" s="730"/>
      <c r="D5" s="730"/>
      <c r="E5" s="731"/>
      <c r="F5" s="731"/>
      <c r="G5" s="731"/>
      <c r="H5" s="731"/>
      <c r="I5" s="731"/>
      <c r="J5" s="731"/>
      <c r="K5" s="731"/>
      <c r="L5" s="731"/>
      <c r="M5" s="731"/>
      <c r="N5" s="731"/>
      <c r="O5" s="731"/>
      <c r="P5" s="731"/>
      <c r="Q5" s="731"/>
      <c r="R5" s="803"/>
      <c r="S5" s="117"/>
      <c r="T5" s="471"/>
      <c r="U5" s="471"/>
      <c r="V5" s="471"/>
      <c r="W5" s="471"/>
      <c r="X5" s="471"/>
    </row>
    <row r="6" spans="1:29" s="496" customFormat="1" ht="13.5" customHeight="1">
      <c r="A6" s="466"/>
      <c r="B6" s="539"/>
      <c r="C6" s="730"/>
      <c r="D6" s="730"/>
      <c r="E6" s="1690">
        <v>2013</v>
      </c>
      <c r="F6" s="1690"/>
      <c r="G6" s="1690">
        <v>2014</v>
      </c>
      <c r="H6" s="1690"/>
      <c r="I6" s="1690"/>
      <c r="J6" s="1690"/>
      <c r="K6" s="1690"/>
      <c r="L6" s="1690"/>
      <c r="M6" s="1690"/>
      <c r="N6" s="1690"/>
      <c r="O6" s="1690"/>
      <c r="P6" s="1690"/>
      <c r="Q6" s="1690"/>
      <c r="R6" s="803"/>
      <c r="S6" s="117"/>
      <c r="T6" s="471"/>
      <c r="U6" s="471"/>
      <c r="V6" s="471"/>
      <c r="W6" s="471"/>
      <c r="X6" s="471"/>
    </row>
    <row r="7" spans="1:29" s="496" customFormat="1" ht="13.5" customHeight="1">
      <c r="A7" s="466"/>
      <c r="B7" s="539"/>
      <c r="C7" s="730"/>
      <c r="D7" s="730"/>
      <c r="E7" s="880" t="s">
        <v>95</v>
      </c>
      <c r="F7" s="880" t="s">
        <v>94</v>
      </c>
      <c r="G7" s="880" t="s">
        <v>93</v>
      </c>
      <c r="H7" s="880" t="s">
        <v>104</v>
      </c>
      <c r="I7" s="880" t="s">
        <v>103</v>
      </c>
      <c r="J7" s="880" t="s">
        <v>102</v>
      </c>
      <c r="K7" s="880" t="s">
        <v>101</v>
      </c>
      <c r="L7" s="880" t="s">
        <v>100</v>
      </c>
      <c r="M7" s="880" t="s">
        <v>99</v>
      </c>
      <c r="N7" s="880" t="s">
        <v>98</v>
      </c>
      <c r="O7" s="880" t="s">
        <v>97</v>
      </c>
      <c r="P7" s="880" t="s">
        <v>96</v>
      </c>
      <c r="Q7" s="880" t="s">
        <v>95</v>
      </c>
      <c r="R7" s="803"/>
      <c r="S7" s="484"/>
      <c r="T7" s="471"/>
      <c r="U7" s="471"/>
      <c r="V7" s="471"/>
      <c r="W7" s="471"/>
      <c r="X7" s="471"/>
    </row>
    <row r="8" spans="1:29" s="496" customFormat="1" ht="3.75" customHeight="1">
      <c r="A8" s="466"/>
      <c r="B8" s="539"/>
      <c r="C8" s="730"/>
      <c r="D8" s="730"/>
      <c r="E8" s="484"/>
      <c r="F8" s="484"/>
      <c r="G8" s="484"/>
      <c r="H8" s="484"/>
      <c r="I8" s="484"/>
      <c r="J8" s="484"/>
      <c r="K8" s="484"/>
      <c r="L8" s="484"/>
      <c r="M8" s="484"/>
      <c r="N8" s="484"/>
      <c r="O8" s="484"/>
      <c r="P8" s="484"/>
      <c r="Q8" s="484"/>
      <c r="R8" s="803"/>
      <c r="S8" s="484"/>
      <c r="T8" s="471"/>
      <c r="U8" s="471"/>
      <c r="V8" s="471"/>
      <c r="W8" s="471"/>
      <c r="X8" s="471"/>
    </row>
    <row r="9" spans="1:29" s="734" customFormat="1" ht="15" customHeight="1">
      <c r="A9" s="732"/>
      <c r="B9" s="570"/>
      <c r="C9" s="1485" t="s">
        <v>339</v>
      </c>
      <c r="D9" s="1485"/>
      <c r="E9" s="414">
        <v>-1.1027121518811442</v>
      </c>
      <c r="F9" s="414">
        <v>-0.93596609746647574</v>
      </c>
      <c r="G9" s="414">
        <v>-0.66764240220745719</v>
      </c>
      <c r="H9" s="414">
        <v>-0.43188356563717067</v>
      </c>
      <c r="I9" s="414">
        <v>-0.17847474820395018</v>
      </c>
      <c r="J9" s="414">
        <v>-2.4945907751366958E-2</v>
      </c>
      <c r="K9" s="414">
        <v>0.2107947594198965</v>
      </c>
      <c r="L9" s="414">
        <v>0.44804306403802563</v>
      </c>
      <c r="M9" s="414">
        <v>0.64854101651548968</v>
      </c>
      <c r="N9" s="414">
        <v>0.72388592629121318</v>
      </c>
      <c r="O9" s="414">
        <v>0.66098241793647539</v>
      </c>
      <c r="P9" s="414">
        <v>0.67807336946216024</v>
      </c>
      <c r="Q9" s="414">
        <v>0.48299570584958518</v>
      </c>
      <c r="R9" s="806"/>
      <c r="S9" s="453"/>
      <c r="T9" s="876"/>
      <c r="U9" s="876"/>
      <c r="V9" s="876"/>
      <c r="W9" s="876"/>
      <c r="X9" s="876"/>
      <c r="Y9" s="876"/>
      <c r="Z9" s="876"/>
      <c r="AA9" s="876"/>
      <c r="AB9" s="876"/>
      <c r="AC9" s="876"/>
    </row>
    <row r="10" spans="1:29" s="734" customFormat="1" ht="16.5" customHeight="1">
      <c r="A10" s="732"/>
      <c r="B10" s="570"/>
      <c r="C10" s="1485" t="s">
        <v>340</v>
      </c>
      <c r="D10" s="268"/>
      <c r="E10" s="735"/>
      <c r="F10" s="735"/>
      <c r="G10" s="735"/>
      <c r="H10" s="735"/>
      <c r="I10" s="735"/>
      <c r="J10" s="735"/>
      <c r="K10" s="735"/>
      <c r="L10" s="735"/>
      <c r="M10" s="735"/>
      <c r="N10" s="735"/>
      <c r="O10" s="735"/>
      <c r="P10" s="735"/>
      <c r="Q10" s="735"/>
      <c r="R10" s="807"/>
      <c r="S10" s="453"/>
      <c r="T10" s="876"/>
      <c r="U10" s="733"/>
      <c r="V10" s="733"/>
      <c r="W10" s="733"/>
      <c r="X10" s="733"/>
    </row>
    <row r="11" spans="1:29" s="496" customFormat="1" ht="11.25" customHeight="1">
      <c r="A11" s="466"/>
      <c r="B11" s="539"/>
      <c r="C11" s="476"/>
      <c r="D11" s="128" t="s">
        <v>161</v>
      </c>
      <c r="E11" s="736">
        <v>-11.175746535077778</v>
      </c>
      <c r="F11" s="736">
        <v>-10.349275551677778</v>
      </c>
      <c r="G11" s="736">
        <v>-8.8408497201888867</v>
      </c>
      <c r="H11" s="736">
        <v>-8.5182692304666663</v>
      </c>
      <c r="I11" s="736">
        <v>-8.1771397255777778</v>
      </c>
      <c r="J11" s="736">
        <v>-7.9984465381111107</v>
      </c>
      <c r="K11" s="736">
        <v>-7.70275144621111</v>
      </c>
      <c r="L11" s="736">
        <v>-8.4165684898777773</v>
      </c>
      <c r="M11" s="736">
        <v>-8.3055123319666659</v>
      </c>
      <c r="N11" s="736">
        <v>-7.6437313030777778</v>
      </c>
      <c r="O11" s="736">
        <v>-6.5483811084555557</v>
      </c>
      <c r="P11" s="736">
        <v>-6.4464730595888895</v>
      </c>
      <c r="Q11" s="736">
        <v>-6.343585059555557</v>
      </c>
      <c r="R11" s="658"/>
      <c r="S11" s="117"/>
      <c r="T11" s="876"/>
      <c r="U11" s="471"/>
      <c r="V11" s="471"/>
      <c r="W11" s="471"/>
      <c r="X11" s="471"/>
      <c r="AC11" s="876"/>
    </row>
    <row r="12" spans="1:29" s="496" customFormat="1" ht="12.75" customHeight="1">
      <c r="A12" s="466"/>
      <c r="B12" s="539"/>
      <c r="C12" s="476"/>
      <c r="D12" s="128" t="s">
        <v>162</v>
      </c>
      <c r="E12" s="736">
        <v>-50.592863455250004</v>
      </c>
      <c r="F12" s="736">
        <v>-50.16929049938333</v>
      </c>
      <c r="G12" s="736">
        <v>-48.830171207833338</v>
      </c>
      <c r="H12" s="736">
        <v>-47.896478903116673</v>
      </c>
      <c r="I12" s="736">
        <v>-47.167341608200012</v>
      </c>
      <c r="J12" s="736">
        <v>-48.100391508900003</v>
      </c>
      <c r="K12" s="736">
        <v>-48.061165924000001</v>
      </c>
      <c r="L12" s="736">
        <v>-46.336595225249994</v>
      </c>
      <c r="M12" s="736">
        <v>-44.567770235083337</v>
      </c>
      <c r="N12" s="736">
        <v>-44.476497414233336</v>
      </c>
      <c r="O12" s="736">
        <v>-44.870561068699999</v>
      </c>
      <c r="P12" s="736">
        <v>-43.414604947800001</v>
      </c>
      <c r="Q12" s="736">
        <v>-42.864327673800005</v>
      </c>
      <c r="R12" s="658"/>
      <c r="S12" s="117"/>
      <c r="T12" s="876"/>
      <c r="U12" s="471"/>
      <c r="V12" s="471"/>
      <c r="W12" s="471"/>
      <c r="X12" s="471"/>
    </row>
    <row r="13" spans="1:29" s="496" customFormat="1" ht="11.25" customHeight="1">
      <c r="A13" s="466"/>
      <c r="B13" s="539"/>
      <c r="C13" s="476"/>
      <c r="D13" s="128" t="s">
        <v>163</v>
      </c>
      <c r="E13" s="736">
        <v>-5.4797823523111111</v>
      </c>
      <c r="F13" s="736">
        <v>-3.6884936328555553</v>
      </c>
      <c r="G13" s="736">
        <v>-2.9926603950888886</v>
      </c>
      <c r="H13" s="736">
        <v>-1.9041778969111112</v>
      </c>
      <c r="I13" s="736">
        <v>-1.3355725274777777</v>
      </c>
      <c r="J13" s="736">
        <v>-0.49891728432222232</v>
      </c>
      <c r="K13" s="736">
        <v>-0.38644116406666668</v>
      </c>
      <c r="L13" s="736">
        <v>-0.65397564661111129</v>
      </c>
      <c r="M13" s="736">
        <v>-1.0530853649888889</v>
      </c>
      <c r="N13" s="736">
        <v>-1.6748772321000001</v>
      </c>
      <c r="O13" s="736">
        <v>-1.8557649324777781</v>
      </c>
      <c r="P13" s="736">
        <v>-1.1976561402666668</v>
      </c>
      <c r="Q13" s="736">
        <v>-1.0001429132333335</v>
      </c>
      <c r="R13" s="658"/>
      <c r="S13" s="117"/>
      <c r="T13" s="876"/>
      <c r="U13" s="471"/>
      <c r="V13" s="471"/>
      <c r="W13" s="471"/>
      <c r="X13" s="471"/>
    </row>
    <row r="14" spans="1:29" s="496" customFormat="1" ht="12" customHeight="1">
      <c r="A14" s="466"/>
      <c r="B14" s="539"/>
      <c r="C14" s="476"/>
      <c r="D14" s="128" t="s">
        <v>164</v>
      </c>
      <c r="E14" s="736">
        <v>-14.752475589333331</v>
      </c>
      <c r="F14" s="736">
        <v>-11.662800880222221</v>
      </c>
      <c r="G14" s="736">
        <v>-9.3694336083333329</v>
      </c>
      <c r="H14" s="736">
        <v>-7.7419714384444447</v>
      </c>
      <c r="I14" s="736">
        <v>-6.0271899596666669</v>
      </c>
      <c r="J14" s="736">
        <v>-5.4263905307777778</v>
      </c>
      <c r="K14" s="736">
        <v>-3.3645715003333336</v>
      </c>
      <c r="L14" s="736">
        <v>-1.7407391296666666</v>
      </c>
      <c r="M14" s="736">
        <v>0.67237491677777772</v>
      </c>
      <c r="N14" s="736">
        <v>1.3397864721111112</v>
      </c>
      <c r="O14" s="736">
        <v>0.30982412755555561</v>
      </c>
      <c r="P14" s="736">
        <v>-3.9655036555555467E-2</v>
      </c>
      <c r="Q14" s="736">
        <v>-1.3088415852222222</v>
      </c>
      <c r="R14" s="658"/>
      <c r="S14" s="117"/>
      <c r="T14" s="876"/>
      <c r="U14" s="471"/>
      <c r="V14" s="471"/>
      <c r="W14" s="471"/>
      <c r="X14" s="471"/>
    </row>
    <row r="15" spans="1:29" s="496" customFormat="1" ht="10.5" customHeight="1">
      <c r="A15" s="466"/>
      <c r="B15" s="539"/>
      <c r="C15" s="476"/>
      <c r="D15" s="210"/>
      <c r="E15" s="737"/>
      <c r="F15" s="737"/>
      <c r="G15" s="737"/>
      <c r="H15" s="737"/>
      <c r="I15" s="737"/>
      <c r="J15" s="737"/>
      <c r="K15" s="737"/>
      <c r="L15" s="737"/>
      <c r="M15" s="737"/>
      <c r="N15" s="737"/>
      <c r="O15" s="737"/>
      <c r="P15" s="737"/>
      <c r="Q15" s="737"/>
      <c r="R15" s="658"/>
      <c r="S15" s="117"/>
      <c r="T15" s="876"/>
      <c r="U15" s="471"/>
      <c r="V15" s="471"/>
      <c r="W15" s="471"/>
      <c r="X15" s="471"/>
    </row>
    <row r="16" spans="1:29" s="496" customFormat="1" ht="10.5" customHeight="1">
      <c r="A16" s="466"/>
      <c r="B16" s="539"/>
      <c r="C16" s="476"/>
      <c r="D16" s="210"/>
      <c r="E16" s="737"/>
      <c r="F16" s="737"/>
      <c r="G16" s="737"/>
      <c r="H16" s="737"/>
      <c r="I16" s="737"/>
      <c r="J16" s="737"/>
      <c r="K16" s="737"/>
      <c r="L16" s="737"/>
      <c r="M16" s="737"/>
      <c r="N16" s="737"/>
      <c r="O16" s="737"/>
      <c r="P16" s="737"/>
      <c r="Q16" s="737"/>
      <c r="R16" s="658"/>
      <c r="S16" s="117"/>
      <c r="T16" s="471"/>
      <c r="U16" s="471"/>
      <c r="V16" s="471"/>
      <c r="W16" s="471"/>
      <c r="X16" s="471"/>
    </row>
    <row r="17" spans="1:24" s="496" customFormat="1" ht="10.5" customHeight="1">
      <c r="A17" s="466"/>
      <c r="B17" s="539"/>
      <c r="C17" s="476"/>
      <c r="D17" s="210"/>
      <c r="E17" s="737"/>
      <c r="F17" s="737"/>
      <c r="G17" s="737"/>
      <c r="H17" s="737"/>
      <c r="I17" s="737"/>
      <c r="J17" s="737"/>
      <c r="K17" s="737"/>
      <c r="L17" s="737"/>
      <c r="M17" s="737"/>
      <c r="N17" s="737"/>
      <c r="O17" s="737"/>
      <c r="P17" s="737"/>
      <c r="Q17" s="737"/>
      <c r="R17" s="658"/>
      <c r="S17" s="117"/>
      <c r="T17" s="471"/>
      <c r="U17" s="471"/>
      <c r="V17" s="471"/>
      <c r="W17" s="471"/>
      <c r="X17" s="471"/>
    </row>
    <row r="18" spans="1:24" s="496" customFormat="1" ht="10.5" customHeight="1">
      <c r="A18" s="466"/>
      <c r="B18" s="539"/>
      <c r="C18" s="476"/>
      <c r="D18" s="210"/>
      <c r="E18" s="737"/>
      <c r="F18" s="737"/>
      <c r="G18" s="737"/>
      <c r="H18" s="737"/>
      <c r="I18" s="737"/>
      <c r="J18" s="737"/>
      <c r="K18" s="737"/>
      <c r="L18" s="737"/>
      <c r="M18" s="737"/>
      <c r="N18" s="737"/>
      <c r="O18" s="737"/>
      <c r="P18" s="737"/>
      <c r="Q18" s="737"/>
      <c r="R18" s="658"/>
      <c r="S18" s="117"/>
      <c r="T18" s="471"/>
      <c r="U18" s="471"/>
      <c r="V18" s="471"/>
      <c r="W18" s="471"/>
      <c r="X18" s="471"/>
    </row>
    <row r="19" spans="1:24" s="496" customFormat="1" ht="10.5" customHeight="1">
      <c r="A19" s="466"/>
      <c r="B19" s="539"/>
      <c r="C19" s="476"/>
      <c r="D19" s="210"/>
      <c r="E19" s="737"/>
      <c r="F19" s="737"/>
      <c r="G19" s="737"/>
      <c r="H19" s="737"/>
      <c r="I19" s="737"/>
      <c r="J19" s="737"/>
      <c r="K19" s="737"/>
      <c r="L19" s="737"/>
      <c r="M19" s="737"/>
      <c r="N19" s="737"/>
      <c r="O19" s="737"/>
      <c r="P19" s="737"/>
      <c r="Q19" s="737"/>
      <c r="R19" s="658"/>
      <c r="S19" s="117"/>
      <c r="T19" s="471"/>
      <c r="U19" s="471"/>
      <c r="V19" s="471"/>
      <c r="W19" s="471"/>
      <c r="X19" s="471"/>
    </row>
    <row r="20" spans="1:24" s="496" customFormat="1" ht="10.5" customHeight="1">
      <c r="A20" s="466"/>
      <c r="B20" s="539"/>
      <c r="C20" s="476"/>
      <c r="D20" s="210"/>
      <c r="E20" s="737"/>
      <c r="F20" s="737"/>
      <c r="G20" s="737"/>
      <c r="H20" s="737"/>
      <c r="I20" s="737"/>
      <c r="J20" s="737"/>
      <c r="K20" s="737"/>
      <c r="L20" s="737"/>
      <c r="M20" s="737"/>
      <c r="N20" s="737"/>
      <c r="O20" s="737"/>
      <c r="P20" s="737"/>
      <c r="Q20" s="737"/>
      <c r="R20" s="658"/>
      <c r="S20" s="117"/>
      <c r="T20" s="471"/>
      <c r="U20" s="471"/>
      <c r="V20" s="471"/>
      <c r="W20" s="471"/>
      <c r="X20" s="471"/>
    </row>
    <row r="21" spans="1:24" s="496" customFormat="1" ht="10.5" customHeight="1">
      <c r="A21" s="466"/>
      <c r="B21" s="539"/>
      <c r="C21" s="476"/>
      <c r="D21" s="210"/>
      <c r="E21" s="737"/>
      <c r="F21" s="737"/>
      <c r="G21" s="737"/>
      <c r="H21" s="737"/>
      <c r="I21" s="737"/>
      <c r="J21" s="737"/>
      <c r="K21" s="737"/>
      <c r="L21" s="737"/>
      <c r="M21" s="737"/>
      <c r="N21" s="737"/>
      <c r="O21" s="737"/>
      <c r="P21" s="737"/>
      <c r="Q21" s="737"/>
      <c r="R21" s="658"/>
      <c r="S21" s="117"/>
      <c r="T21" s="471"/>
      <c r="U21" s="471"/>
      <c r="V21" s="471"/>
      <c r="W21" s="471"/>
      <c r="X21" s="471"/>
    </row>
    <row r="22" spans="1:24" s="496" customFormat="1" ht="10.5" customHeight="1">
      <c r="A22" s="466"/>
      <c r="B22" s="539"/>
      <c r="C22" s="476"/>
      <c r="D22" s="210"/>
      <c r="E22" s="737"/>
      <c r="F22" s="737"/>
      <c r="G22" s="737"/>
      <c r="H22" s="737"/>
      <c r="I22" s="737"/>
      <c r="J22" s="737"/>
      <c r="K22" s="737"/>
      <c r="L22" s="737"/>
      <c r="M22" s="737"/>
      <c r="N22" s="737"/>
      <c r="O22" s="737"/>
      <c r="P22" s="737"/>
      <c r="Q22" s="737"/>
      <c r="R22" s="658"/>
      <c r="S22" s="117"/>
      <c r="T22" s="471"/>
      <c r="U22" s="471"/>
      <c r="V22" s="471"/>
      <c r="W22" s="471"/>
      <c r="X22" s="471"/>
    </row>
    <row r="23" spans="1:24" s="496" customFormat="1" ht="10.5" customHeight="1">
      <c r="A23" s="466"/>
      <c r="B23" s="539"/>
      <c r="C23" s="476"/>
      <c r="D23" s="210"/>
      <c r="E23" s="737"/>
      <c r="F23" s="737"/>
      <c r="G23" s="737"/>
      <c r="H23" s="737"/>
      <c r="I23" s="737"/>
      <c r="J23" s="737"/>
      <c r="K23" s="737"/>
      <c r="L23" s="737"/>
      <c r="M23" s="737"/>
      <c r="N23" s="737"/>
      <c r="O23" s="737"/>
      <c r="P23" s="737"/>
      <c r="Q23" s="737"/>
      <c r="R23" s="658"/>
      <c r="S23" s="117"/>
      <c r="T23" s="471"/>
      <c r="U23" s="471"/>
      <c r="V23" s="471"/>
      <c r="W23" s="471"/>
      <c r="X23" s="471"/>
    </row>
    <row r="24" spans="1:24" s="496" customFormat="1" ht="10.5" customHeight="1">
      <c r="A24" s="466"/>
      <c r="B24" s="539"/>
      <c r="C24" s="476"/>
      <c r="D24" s="210"/>
      <c r="E24" s="737"/>
      <c r="F24" s="737"/>
      <c r="G24" s="737"/>
      <c r="H24" s="737"/>
      <c r="I24" s="737"/>
      <c r="J24" s="737"/>
      <c r="K24" s="737"/>
      <c r="L24" s="737"/>
      <c r="M24" s="737"/>
      <c r="N24" s="737"/>
      <c r="O24" s="737"/>
      <c r="P24" s="737"/>
      <c r="Q24" s="737"/>
      <c r="R24" s="658"/>
      <c r="S24" s="117"/>
      <c r="T24" s="471"/>
      <c r="U24" s="471"/>
      <c r="V24" s="471"/>
      <c r="W24" s="471"/>
      <c r="X24" s="471"/>
    </row>
    <row r="25" spans="1:24" s="496" customFormat="1" ht="10.5" customHeight="1">
      <c r="A25" s="466"/>
      <c r="B25" s="539"/>
      <c r="C25" s="476"/>
      <c r="D25" s="210"/>
      <c r="E25" s="737"/>
      <c r="F25" s="737"/>
      <c r="G25" s="737"/>
      <c r="H25" s="737"/>
      <c r="I25" s="737"/>
      <c r="J25" s="737"/>
      <c r="K25" s="737"/>
      <c r="L25" s="737"/>
      <c r="M25" s="737"/>
      <c r="N25" s="737"/>
      <c r="O25" s="737"/>
      <c r="P25" s="737"/>
      <c r="Q25" s="737"/>
      <c r="R25" s="658"/>
      <c r="S25" s="117"/>
      <c r="T25" s="471"/>
      <c r="U25" s="471"/>
      <c r="V25" s="471"/>
      <c r="W25" s="471"/>
      <c r="X25" s="471"/>
    </row>
    <row r="26" spans="1:24" s="496" customFormat="1" ht="10.5" customHeight="1">
      <c r="A26" s="466"/>
      <c r="B26" s="539"/>
      <c r="C26" s="476"/>
      <c r="D26" s="210"/>
      <c r="E26" s="737"/>
      <c r="F26" s="737"/>
      <c r="G26" s="737"/>
      <c r="H26" s="737"/>
      <c r="I26" s="737"/>
      <c r="J26" s="737"/>
      <c r="K26" s="737"/>
      <c r="L26" s="737"/>
      <c r="M26" s="737"/>
      <c r="N26" s="737"/>
      <c r="O26" s="737"/>
      <c r="P26" s="737"/>
      <c r="Q26" s="737"/>
      <c r="R26" s="658"/>
      <c r="S26" s="117"/>
      <c r="T26" s="471"/>
      <c r="U26" s="471"/>
      <c r="V26" s="471"/>
      <c r="W26" s="471"/>
      <c r="X26" s="471"/>
    </row>
    <row r="27" spans="1:24" s="496" customFormat="1" ht="10.5" customHeight="1">
      <c r="A27" s="466"/>
      <c r="B27" s="539"/>
      <c r="C27" s="476"/>
      <c r="D27" s="210"/>
      <c r="E27" s="737"/>
      <c r="F27" s="737"/>
      <c r="G27" s="737"/>
      <c r="H27" s="737"/>
      <c r="I27" s="737"/>
      <c r="J27" s="737"/>
      <c r="K27" s="737"/>
      <c r="L27" s="737"/>
      <c r="M27" s="737"/>
      <c r="N27" s="737"/>
      <c r="O27" s="737"/>
      <c r="P27" s="737"/>
      <c r="Q27" s="737"/>
      <c r="R27" s="658"/>
      <c r="S27" s="117"/>
      <c r="T27" s="471"/>
      <c r="U27" s="471"/>
      <c r="V27" s="471"/>
      <c r="W27" s="471"/>
      <c r="X27" s="471"/>
    </row>
    <row r="28" spans="1:24" s="496" customFormat="1" ht="6" customHeight="1">
      <c r="A28" s="466"/>
      <c r="B28" s="539"/>
      <c r="C28" s="476"/>
      <c r="D28" s="210"/>
      <c r="E28" s="737"/>
      <c r="F28" s="737"/>
      <c r="G28" s="737"/>
      <c r="H28" s="737"/>
      <c r="I28" s="737"/>
      <c r="J28" s="737"/>
      <c r="K28" s="737"/>
      <c r="L28" s="737"/>
      <c r="M28" s="737"/>
      <c r="N28" s="737"/>
      <c r="O28" s="737"/>
      <c r="P28" s="737"/>
      <c r="Q28" s="737"/>
      <c r="R28" s="658"/>
      <c r="S28" s="117"/>
      <c r="T28" s="471"/>
      <c r="U28" s="471"/>
      <c r="V28" s="471"/>
      <c r="W28" s="471"/>
      <c r="X28" s="471"/>
    </row>
    <row r="29" spans="1:24" s="734" customFormat="1" ht="15" customHeight="1">
      <c r="A29" s="732"/>
      <c r="B29" s="570"/>
      <c r="C29" s="1485" t="s">
        <v>338</v>
      </c>
      <c r="D29" s="268"/>
      <c r="E29" s="738"/>
      <c r="F29" s="739"/>
      <c r="G29" s="739"/>
      <c r="H29" s="739"/>
      <c r="I29" s="739"/>
      <c r="J29" s="739"/>
      <c r="K29" s="739"/>
      <c r="L29" s="739"/>
      <c r="M29" s="739"/>
      <c r="N29" s="739"/>
      <c r="O29" s="739"/>
      <c r="P29" s="739"/>
      <c r="Q29" s="739"/>
      <c r="R29" s="808"/>
      <c r="S29" s="453"/>
      <c r="T29" s="733"/>
      <c r="U29" s="733"/>
      <c r="V29" s="733"/>
      <c r="W29" s="733"/>
      <c r="X29" s="733"/>
    </row>
    <row r="30" spans="1:24" s="496" customFormat="1" ht="11.25" customHeight="1">
      <c r="A30" s="466"/>
      <c r="B30" s="539"/>
      <c r="C30" s="1487"/>
      <c r="D30" s="128" t="s">
        <v>165</v>
      </c>
      <c r="E30" s="736">
        <v>-7.7938516174666681</v>
      </c>
      <c r="F30" s="736">
        <v>-8.1068393294999996</v>
      </c>
      <c r="G30" s="736">
        <v>-5.6671867769333337</v>
      </c>
      <c r="H30" s="736">
        <v>-4.1809470567666667</v>
      </c>
      <c r="I30" s="736">
        <v>-1.5317881861</v>
      </c>
      <c r="J30" s="736">
        <v>-1.6093574276333333</v>
      </c>
      <c r="K30" s="736">
        <v>-1.8306645806666666</v>
      </c>
      <c r="L30" s="736">
        <v>-1.8645297942000001</v>
      </c>
      <c r="M30" s="736">
        <v>-2.3329421592333333</v>
      </c>
      <c r="N30" s="736">
        <v>-3.2721934504333334</v>
      </c>
      <c r="O30" s="736">
        <v>-3.9668875563666668</v>
      </c>
      <c r="P30" s="736">
        <v>-3.8104626655000007</v>
      </c>
      <c r="Q30" s="736">
        <v>-4.0439786960333333</v>
      </c>
      <c r="R30" s="809"/>
      <c r="S30" s="117"/>
      <c r="T30" s="471"/>
      <c r="U30" s="471"/>
      <c r="V30" s="471"/>
      <c r="W30" s="471"/>
      <c r="X30" s="471"/>
    </row>
    <row r="31" spans="1:24" s="496" customFormat="1" ht="12.75" customHeight="1">
      <c r="A31" s="466"/>
      <c r="B31" s="539"/>
      <c r="C31" s="1487"/>
      <c r="D31" s="128" t="s">
        <v>162</v>
      </c>
      <c r="E31" s="736">
        <v>-31.199452246000003</v>
      </c>
      <c r="F31" s="736">
        <v>-30.060887425000004</v>
      </c>
      <c r="G31" s="736">
        <v>-28.313906132333333</v>
      </c>
      <c r="H31" s="736">
        <v>-27.77400118766667</v>
      </c>
      <c r="I31" s="736">
        <v>-27.099772895333334</v>
      </c>
      <c r="J31" s="736">
        <v>-28.95582872066667</v>
      </c>
      <c r="K31" s="736">
        <v>-28.416574178999998</v>
      </c>
      <c r="L31" s="736">
        <v>-26.872673899999999</v>
      </c>
      <c r="M31" s="736">
        <v>-24.905394719333334</v>
      </c>
      <c r="N31" s="736">
        <v>-25.310507048066668</v>
      </c>
      <c r="O31" s="736">
        <v>-25.915913956899999</v>
      </c>
      <c r="P31" s="736">
        <v>-24.987001172466666</v>
      </c>
      <c r="Q31" s="736">
        <v>-24.262727613033334</v>
      </c>
      <c r="R31" s="809"/>
      <c r="S31" s="117"/>
      <c r="T31" s="471"/>
      <c r="U31" s="471"/>
      <c r="V31" s="471"/>
      <c r="W31" s="471"/>
      <c r="X31" s="471"/>
    </row>
    <row r="32" spans="1:24" s="496" customFormat="1" ht="11.25" customHeight="1">
      <c r="A32" s="466"/>
      <c r="B32" s="539"/>
      <c r="C32" s="1487"/>
      <c r="D32" s="128" t="s">
        <v>163</v>
      </c>
      <c r="E32" s="736">
        <v>-18.2340422917</v>
      </c>
      <c r="F32" s="736">
        <v>-16.430589126433336</v>
      </c>
      <c r="G32" s="736">
        <v>-13.653759084800001</v>
      </c>
      <c r="H32" s="736">
        <v>-12.240972744366667</v>
      </c>
      <c r="I32" s="736">
        <v>-10.372521409566668</v>
      </c>
      <c r="J32" s="736">
        <v>-9.2773996867000008</v>
      </c>
      <c r="K32" s="736">
        <v>-8.0668281169</v>
      </c>
      <c r="L32" s="736">
        <v>-6.5283777716333331</v>
      </c>
      <c r="M32" s="736">
        <v>-5.6170189764666665</v>
      </c>
      <c r="N32" s="736">
        <v>-5.8226934342999996</v>
      </c>
      <c r="O32" s="736">
        <v>-5.5655483537333339</v>
      </c>
      <c r="P32" s="736">
        <v>-5.5066707642333341</v>
      </c>
      <c r="Q32" s="736">
        <v>-4.3396112195666667</v>
      </c>
      <c r="R32" s="809"/>
      <c r="S32" s="117"/>
      <c r="T32" s="471"/>
      <c r="U32" s="471"/>
      <c r="V32" s="471"/>
      <c r="W32" s="471"/>
      <c r="X32" s="471"/>
    </row>
    <row r="33" spans="1:24" s="496" customFormat="1" ht="12" customHeight="1">
      <c r="A33" s="466"/>
      <c r="B33" s="539"/>
      <c r="C33" s="1487"/>
      <c r="D33" s="128" t="s">
        <v>166</v>
      </c>
      <c r="E33" s="736">
        <v>-10.115972585</v>
      </c>
      <c r="F33" s="736">
        <v>-8.9371510260000004</v>
      </c>
      <c r="G33" s="736">
        <v>-5.6289819100000003</v>
      </c>
      <c r="H33" s="736">
        <v>-3.9803633699999996</v>
      </c>
      <c r="I33" s="736">
        <v>-3.3201390593333335</v>
      </c>
      <c r="J33" s="736">
        <v>-4.5227520339999998</v>
      </c>
      <c r="K33" s="736">
        <v>-4.2282912846666667</v>
      </c>
      <c r="L33" s="736">
        <v>-4.2449478406666667</v>
      </c>
      <c r="M33" s="736">
        <v>-4.7920892543333338</v>
      </c>
      <c r="N33" s="736">
        <v>-5.4417936566666656</v>
      </c>
      <c r="O33" s="736">
        <v>-4.5412202626666662</v>
      </c>
      <c r="P33" s="736">
        <v>-4.326400720333333</v>
      </c>
      <c r="Q33" s="736">
        <v>-1.7341630113333324</v>
      </c>
      <c r="R33" s="809"/>
      <c r="S33" s="117"/>
      <c r="T33" s="471"/>
      <c r="U33" s="471"/>
      <c r="V33" s="471"/>
      <c r="W33" s="471"/>
      <c r="X33" s="471"/>
    </row>
    <row r="34" spans="1:24" s="734" customFormat="1" ht="21" customHeight="1">
      <c r="A34" s="732"/>
      <c r="B34" s="570"/>
      <c r="C34" s="1745" t="s">
        <v>337</v>
      </c>
      <c r="D34" s="1745"/>
      <c r="E34" s="740">
        <v>43.116666666666674</v>
      </c>
      <c r="F34" s="740">
        <v>39.833333333333336</v>
      </c>
      <c r="G34" s="740">
        <v>32.65</v>
      </c>
      <c r="H34" s="740">
        <v>24.883333333333336</v>
      </c>
      <c r="I34" s="740">
        <v>22.150000000000002</v>
      </c>
      <c r="J34" s="740">
        <v>22.25</v>
      </c>
      <c r="K34" s="740">
        <v>21.766666666666666</v>
      </c>
      <c r="L34" s="740">
        <v>16.816666666666666</v>
      </c>
      <c r="M34" s="740">
        <v>13.066666666666668</v>
      </c>
      <c r="N34" s="740">
        <v>12.5</v>
      </c>
      <c r="O34" s="740">
        <v>13.416666666666666</v>
      </c>
      <c r="P34" s="740">
        <v>14.199999999999998</v>
      </c>
      <c r="Q34" s="740">
        <v>12.816666666666665</v>
      </c>
      <c r="R34" s="808"/>
      <c r="S34" s="453"/>
    </row>
    <row r="35" spans="1:24" s="746" customFormat="1" ht="16.5" customHeight="1">
      <c r="A35" s="741"/>
      <c r="B35" s="742"/>
      <c r="C35" s="413" t="s">
        <v>373</v>
      </c>
      <c r="D35" s="743"/>
      <c r="E35" s="744">
        <v>-41.824999999999996</v>
      </c>
      <c r="F35" s="744">
        <v>-40.4375</v>
      </c>
      <c r="G35" s="744">
        <v>-36.6875</v>
      </c>
      <c r="H35" s="744">
        <v>-32.56666666666667</v>
      </c>
      <c r="I35" s="744">
        <v>-30.733333333333334</v>
      </c>
      <c r="J35" s="744">
        <v>-30.258333333333336</v>
      </c>
      <c r="K35" s="744">
        <v>-29.387500000000003</v>
      </c>
      <c r="L35" s="744">
        <v>-27.616666666666671</v>
      </c>
      <c r="M35" s="744">
        <v>-25.324999999999999</v>
      </c>
      <c r="N35" s="744">
        <v>-25.5</v>
      </c>
      <c r="O35" s="744">
        <v>-24.595833333333331</v>
      </c>
      <c r="P35" s="744">
        <v>-23.991666666666664</v>
      </c>
      <c r="Q35" s="744">
        <v>-22.270833333333332</v>
      </c>
      <c r="R35" s="810"/>
      <c r="S35" s="454"/>
      <c r="T35" s="745"/>
      <c r="U35" s="745"/>
      <c r="V35" s="745"/>
      <c r="W35" s="745"/>
      <c r="X35" s="745"/>
    </row>
    <row r="36" spans="1:24" s="496" customFormat="1" ht="10.5" customHeight="1">
      <c r="A36" s="466"/>
      <c r="B36" s="539"/>
      <c r="C36" s="747"/>
      <c r="D36" s="210"/>
      <c r="E36" s="748"/>
      <c r="F36" s="748"/>
      <c r="G36" s="748"/>
      <c r="H36" s="748"/>
      <c r="I36" s="748"/>
      <c r="J36" s="748"/>
      <c r="K36" s="748"/>
      <c r="L36" s="748"/>
      <c r="M36" s="748"/>
      <c r="N36" s="748"/>
      <c r="O36" s="748"/>
      <c r="P36" s="748"/>
      <c r="Q36" s="748"/>
      <c r="R36" s="809"/>
      <c r="S36" s="117"/>
    </row>
    <row r="37" spans="1:24" s="496" customFormat="1" ht="10.5" customHeight="1">
      <c r="A37" s="466"/>
      <c r="B37" s="539"/>
      <c r="C37" s="747"/>
      <c r="D37" s="210"/>
      <c r="E37" s="748"/>
      <c r="F37" s="748"/>
      <c r="G37" s="748"/>
      <c r="H37" s="748"/>
      <c r="I37" s="748"/>
      <c r="J37" s="748"/>
      <c r="K37" s="748"/>
      <c r="L37" s="748"/>
      <c r="M37" s="748"/>
      <c r="N37" s="748"/>
      <c r="O37" s="748"/>
      <c r="P37" s="748"/>
      <c r="Q37" s="748"/>
      <c r="R37" s="809"/>
      <c r="S37" s="117"/>
    </row>
    <row r="38" spans="1:24" s="496" customFormat="1" ht="10.5" customHeight="1">
      <c r="A38" s="466"/>
      <c r="B38" s="539"/>
      <c r="C38" s="747"/>
      <c r="D38" s="210"/>
      <c r="E38" s="748"/>
      <c r="F38" s="748"/>
      <c r="G38" s="748"/>
      <c r="H38" s="748"/>
      <c r="I38" s="748"/>
      <c r="J38" s="748"/>
      <c r="K38" s="748"/>
      <c r="L38" s="748"/>
      <c r="M38" s="748"/>
      <c r="N38" s="748"/>
      <c r="O38" s="748"/>
      <c r="P38" s="748"/>
      <c r="Q38" s="748"/>
      <c r="R38" s="809"/>
      <c r="S38" s="117"/>
    </row>
    <row r="39" spans="1:24" s="496" customFormat="1" ht="10.5" customHeight="1">
      <c r="A39" s="466"/>
      <c r="B39" s="539"/>
      <c r="C39" s="747"/>
      <c r="D39" s="210"/>
      <c r="E39" s="748"/>
      <c r="F39" s="748"/>
      <c r="G39" s="748"/>
      <c r="H39" s="748"/>
      <c r="I39" s="748"/>
      <c r="J39" s="748"/>
      <c r="K39" s="748"/>
      <c r="L39" s="748"/>
      <c r="M39" s="748"/>
      <c r="N39" s="748"/>
      <c r="O39" s="748"/>
      <c r="P39" s="748"/>
      <c r="Q39" s="748"/>
      <c r="R39" s="809"/>
      <c r="S39" s="117"/>
    </row>
    <row r="40" spans="1:24" s="496" customFormat="1" ht="10.5" customHeight="1">
      <c r="A40" s="466"/>
      <c r="B40" s="539"/>
      <c r="C40" s="747"/>
      <c r="D40" s="210"/>
      <c r="E40" s="748"/>
      <c r="F40" s="748"/>
      <c r="G40" s="748"/>
      <c r="H40" s="748"/>
      <c r="I40" s="748"/>
      <c r="J40" s="748"/>
      <c r="K40" s="748"/>
      <c r="L40" s="748"/>
      <c r="M40" s="748"/>
      <c r="N40" s="748"/>
      <c r="O40" s="748"/>
      <c r="P40" s="748"/>
      <c r="Q40" s="748"/>
      <c r="R40" s="809"/>
      <c r="S40" s="117"/>
    </row>
    <row r="41" spans="1:24" s="496" customFormat="1" ht="10.5" customHeight="1">
      <c r="A41" s="466"/>
      <c r="B41" s="539"/>
      <c r="C41" s="747"/>
      <c r="D41" s="210"/>
      <c r="E41" s="748"/>
      <c r="F41" s="748"/>
      <c r="G41" s="748"/>
      <c r="H41" s="748"/>
      <c r="I41" s="748"/>
      <c r="J41" s="748"/>
      <c r="K41" s="748"/>
      <c r="L41" s="748"/>
      <c r="M41" s="748"/>
      <c r="N41" s="748"/>
      <c r="O41" s="748"/>
      <c r="P41" s="748"/>
      <c r="Q41" s="748"/>
      <c r="R41" s="809"/>
      <c r="S41" s="117"/>
    </row>
    <row r="42" spans="1:24" s="496" customFormat="1" ht="10.5" customHeight="1">
      <c r="A42" s="466"/>
      <c r="B42" s="539"/>
      <c r="C42" s="747"/>
      <c r="D42" s="210"/>
      <c r="E42" s="748"/>
      <c r="F42" s="748"/>
      <c r="G42" s="748"/>
      <c r="H42" s="748"/>
      <c r="I42" s="748"/>
      <c r="J42" s="748"/>
      <c r="K42" s="748"/>
      <c r="L42" s="748"/>
      <c r="M42" s="748"/>
      <c r="N42" s="748"/>
      <c r="O42" s="748"/>
      <c r="P42" s="748"/>
      <c r="Q42" s="748"/>
      <c r="R42" s="809"/>
      <c r="S42" s="117"/>
    </row>
    <row r="43" spans="1:24" s="496" customFormat="1" ht="10.5" customHeight="1">
      <c r="A43" s="466"/>
      <c r="B43" s="539"/>
      <c r="C43" s="747"/>
      <c r="D43" s="210"/>
      <c r="E43" s="748"/>
      <c r="F43" s="748"/>
      <c r="G43" s="748"/>
      <c r="H43" s="748"/>
      <c r="I43" s="748"/>
      <c r="J43" s="748"/>
      <c r="K43" s="748"/>
      <c r="L43" s="748"/>
      <c r="M43" s="748"/>
      <c r="N43" s="748"/>
      <c r="O43" s="748"/>
      <c r="P43" s="748"/>
      <c r="Q43" s="748"/>
      <c r="R43" s="809"/>
      <c r="S43" s="117"/>
    </row>
    <row r="44" spans="1:24" s="496" customFormat="1" ht="10.5" customHeight="1">
      <c r="A44" s="466"/>
      <c r="B44" s="539"/>
      <c r="C44" s="747"/>
      <c r="D44" s="210"/>
      <c r="E44" s="748"/>
      <c r="F44" s="748"/>
      <c r="G44" s="748"/>
      <c r="H44" s="748"/>
      <c r="I44" s="748"/>
      <c r="J44" s="748"/>
      <c r="K44" s="748"/>
      <c r="L44" s="748"/>
      <c r="M44" s="748"/>
      <c r="N44" s="748"/>
      <c r="O44" s="748"/>
      <c r="P44" s="748"/>
      <c r="Q44" s="748"/>
      <c r="R44" s="809"/>
      <c r="S44" s="117"/>
    </row>
    <row r="45" spans="1:24" s="496" customFormat="1" ht="10.5" customHeight="1">
      <c r="A45" s="466"/>
      <c r="B45" s="539"/>
      <c r="C45" s="747"/>
      <c r="D45" s="210"/>
      <c r="E45" s="748"/>
      <c r="F45" s="748"/>
      <c r="G45" s="748"/>
      <c r="H45" s="748"/>
      <c r="I45" s="748"/>
      <c r="J45" s="748"/>
      <c r="K45" s="748"/>
      <c r="L45" s="748"/>
      <c r="M45" s="748"/>
      <c r="N45" s="748"/>
      <c r="O45" s="748"/>
      <c r="P45" s="748"/>
      <c r="Q45" s="748"/>
      <c r="R45" s="809"/>
      <c r="S45" s="117"/>
    </row>
    <row r="46" spans="1:24" s="496" customFormat="1" ht="10.5" customHeight="1">
      <c r="A46" s="466"/>
      <c r="B46" s="539"/>
      <c r="C46" s="747"/>
      <c r="D46" s="210"/>
      <c r="E46" s="748"/>
      <c r="F46" s="748"/>
      <c r="G46" s="748"/>
      <c r="H46" s="748"/>
      <c r="I46" s="748"/>
      <c r="J46" s="748"/>
      <c r="K46" s="748"/>
      <c r="L46" s="748"/>
      <c r="M46" s="748"/>
      <c r="N46" s="748"/>
      <c r="O46" s="748"/>
      <c r="P46" s="748"/>
      <c r="Q46" s="748"/>
      <c r="R46" s="809"/>
      <c r="S46" s="117"/>
    </row>
    <row r="47" spans="1:24" s="496" customFormat="1" ht="10.5" customHeight="1">
      <c r="A47" s="466"/>
      <c r="B47" s="539"/>
      <c r="C47" s="747"/>
      <c r="D47" s="210"/>
      <c r="E47" s="748"/>
      <c r="F47" s="748"/>
      <c r="G47" s="748"/>
      <c r="H47" s="748"/>
      <c r="I47" s="748"/>
      <c r="J47" s="748"/>
      <c r="K47" s="748"/>
      <c r="L47" s="748"/>
      <c r="M47" s="748"/>
      <c r="N47" s="748"/>
      <c r="O47" s="748"/>
      <c r="P47" s="748"/>
      <c r="Q47" s="748"/>
      <c r="R47" s="809"/>
      <c r="S47" s="117"/>
    </row>
    <row r="48" spans="1:24" s="496" customFormat="1" ht="10.5" customHeight="1">
      <c r="A48" s="466"/>
      <c r="B48" s="539"/>
      <c r="C48" s="747"/>
      <c r="D48" s="210"/>
      <c r="E48" s="748"/>
      <c r="F48" s="748"/>
      <c r="G48" s="748"/>
      <c r="H48" s="748"/>
      <c r="I48" s="748"/>
      <c r="J48" s="748"/>
      <c r="K48" s="748"/>
      <c r="L48" s="748"/>
      <c r="M48" s="748"/>
      <c r="N48" s="748"/>
      <c r="O48" s="748"/>
      <c r="P48" s="748"/>
      <c r="Q48" s="748"/>
      <c r="R48" s="809"/>
      <c r="S48" s="117"/>
    </row>
    <row r="49" spans="1:29" s="734" customFormat="1" ht="15" customHeight="1">
      <c r="A49" s="732"/>
      <c r="B49" s="570"/>
      <c r="C49" s="1485" t="s">
        <v>167</v>
      </c>
      <c r="D49" s="268"/>
      <c r="E49" s="738"/>
      <c r="F49" s="739"/>
      <c r="G49" s="739"/>
      <c r="H49" s="739"/>
      <c r="I49" s="739"/>
      <c r="J49" s="739"/>
      <c r="K49" s="739"/>
      <c r="L49" s="739"/>
      <c r="M49" s="739"/>
      <c r="N49" s="739"/>
      <c r="O49" s="739"/>
      <c r="P49" s="739"/>
      <c r="Q49" s="739"/>
      <c r="R49" s="808"/>
      <c r="S49" s="453"/>
      <c r="T49" s="733"/>
      <c r="U49" s="733"/>
      <c r="V49" s="733"/>
      <c r="W49" s="733"/>
      <c r="X49" s="733"/>
    </row>
    <row r="50" spans="1:29" s="734" customFormat="1" ht="16.5" customHeight="1">
      <c r="A50" s="732"/>
      <c r="B50" s="570"/>
      <c r="C50" s="749"/>
      <c r="D50" s="295" t="s">
        <v>336</v>
      </c>
      <c r="E50" s="744">
        <v>692.01900000000001</v>
      </c>
      <c r="F50" s="744">
        <v>690.53499999999997</v>
      </c>
      <c r="G50" s="744">
        <v>705.327</v>
      </c>
      <c r="H50" s="744">
        <v>700.95399999999995</v>
      </c>
      <c r="I50" s="744">
        <v>689.82500000000005</v>
      </c>
      <c r="J50" s="744">
        <v>668.02300000000002</v>
      </c>
      <c r="K50" s="744">
        <v>636.41</v>
      </c>
      <c r="L50" s="744">
        <v>614.98199999999997</v>
      </c>
      <c r="M50" s="744">
        <v>611.69600000000003</v>
      </c>
      <c r="N50" s="744">
        <v>624.23</v>
      </c>
      <c r="O50" s="744">
        <v>616.62199999999996</v>
      </c>
      <c r="P50" s="744">
        <v>605.51599999999996</v>
      </c>
      <c r="Q50" s="744">
        <v>598.08299999999997</v>
      </c>
      <c r="R50" s="808"/>
      <c r="S50" s="453"/>
      <c r="T50" s="733"/>
      <c r="U50" s="733"/>
      <c r="V50" s="733"/>
      <c r="W50" s="733"/>
      <c r="X50" s="733"/>
    </row>
    <row r="51" spans="1:29" s="755" customFormat="1" ht="12" customHeight="1">
      <c r="A51" s="751"/>
      <c r="B51" s="752"/>
      <c r="C51" s="753"/>
      <c r="D51" s="798" t="s">
        <v>252</v>
      </c>
      <c r="E51" s="736">
        <v>35.14</v>
      </c>
      <c r="F51" s="736">
        <v>34.968000000000004</v>
      </c>
      <c r="G51" s="736">
        <v>36.104999999999997</v>
      </c>
      <c r="H51" s="736">
        <v>36.338000000000001</v>
      </c>
      <c r="I51" s="736">
        <v>35.771999999999998</v>
      </c>
      <c r="J51" s="736">
        <v>33.590000000000003</v>
      </c>
      <c r="K51" s="736">
        <v>31.253</v>
      </c>
      <c r="L51" s="736">
        <v>29.228999999999999</v>
      </c>
      <c r="M51" s="736">
        <v>29.228999999999999</v>
      </c>
      <c r="N51" s="736">
        <v>27.5</v>
      </c>
      <c r="O51" s="736">
        <v>27.024000000000001</v>
      </c>
      <c r="P51" s="736">
        <v>27.509</v>
      </c>
      <c r="Q51" s="736">
        <v>28.446999999999999</v>
      </c>
      <c r="R51" s="811"/>
      <c r="S51" s="117"/>
      <c r="T51" s="754"/>
      <c r="U51" s="754"/>
      <c r="V51" s="754"/>
      <c r="W51" s="754"/>
      <c r="X51" s="754"/>
    </row>
    <row r="52" spans="1:29" s="759" customFormat="1" ht="16.5" customHeight="1">
      <c r="A52" s="756"/>
      <c r="B52" s="757"/>
      <c r="C52" s="758"/>
      <c r="D52" s="295" t="s">
        <v>334</v>
      </c>
      <c r="E52" s="744">
        <v>68.415000000000006</v>
      </c>
      <c r="F52" s="744">
        <v>57.802999999999997</v>
      </c>
      <c r="G52" s="744">
        <v>74.218000000000004</v>
      </c>
      <c r="H52" s="744">
        <v>58.792999999999999</v>
      </c>
      <c r="I52" s="744">
        <v>56.07</v>
      </c>
      <c r="J52" s="744">
        <v>52.610999999999997</v>
      </c>
      <c r="K52" s="744">
        <v>49.703000000000003</v>
      </c>
      <c r="L52" s="744">
        <v>50.564</v>
      </c>
      <c r="M52" s="744">
        <v>57.542000000000002</v>
      </c>
      <c r="N52" s="744">
        <v>54.393999999999998</v>
      </c>
      <c r="O52" s="744">
        <v>76.7</v>
      </c>
      <c r="P52" s="744">
        <v>73.375</v>
      </c>
      <c r="Q52" s="744">
        <v>62.787999999999997</v>
      </c>
      <c r="R52" s="812"/>
      <c r="S52" s="453"/>
      <c r="T52" s="750"/>
      <c r="U52" s="750"/>
      <c r="V52" s="750"/>
      <c r="W52" s="750"/>
      <c r="X52" s="750"/>
    </row>
    <row r="53" spans="1:29" s="496" customFormat="1" ht="11.25" customHeight="1">
      <c r="A53" s="466"/>
      <c r="B53" s="539"/>
      <c r="C53" s="747"/>
      <c r="D53" s="798" t="s">
        <v>253</v>
      </c>
      <c r="E53" s="736">
        <v>-2.083840219833677</v>
      </c>
      <c r="F53" s="736">
        <v>6.6554727286146642</v>
      </c>
      <c r="G53" s="736">
        <v>-0.40659679821795081</v>
      </c>
      <c r="H53" s="736">
        <v>2.943339403277756</v>
      </c>
      <c r="I53" s="736">
        <v>-11.692443380476892</v>
      </c>
      <c r="J53" s="736">
        <v>-9.2788660504897198</v>
      </c>
      <c r="K53" s="736">
        <v>-8.9121430927683871</v>
      </c>
      <c r="L53" s="736">
        <v>-3.8469583737425705</v>
      </c>
      <c r="M53" s="736">
        <v>-8.5894930817010504</v>
      </c>
      <c r="N53" s="736">
        <v>-6.3141577678263889</v>
      </c>
      <c r="O53" s="736">
        <v>-4.3354619836360015</v>
      </c>
      <c r="P53" s="736">
        <v>-7.4611242133407307</v>
      </c>
      <c r="Q53" s="736">
        <v>-8.2248045019367222</v>
      </c>
      <c r="R53" s="809"/>
      <c r="S53" s="117"/>
      <c r="T53" s="471"/>
      <c r="U53" s="471"/>
      <c r="V53" s="471"/>
      <c r="W53" s="471"/>
      <c r="X53" s="471"/>
    </row>
    <row r="54" spans="1:29" s="734" customFormat="1" ht="16.5" customHeight="1">
      <c r="A54" s="732"/>
      <c r="B54" s="570"/>
      <c r="C54" s="1485" t="s">
        <v>335</v>
      </c>
      <c r="D54" s="268"/>
      <c r="E54" s="744">
        <v>12.541</v>
      </c>
      <c r="F54" s="744">
        <v>10.817</v>
      </c>
      <c r="G54" s="744">
        <v>14.359</v>
      </c>
      <c r="H54" s="744">
        <v>13.477</v>
      </c>
      <c r="I54" s="744">
        <v>15.215999999999999</v>
      </c>
      <c r="J54" s="744">
        <v>14.122999999999999</v>
      </c>
      <c r="K54" s="744">
        <v>15.643000000000001</v>
      </c>
      <c r="L54" s="744">
        <v>13.657999999999999</v>
      </c>
      <c r="M54" s="744">
        <v>14.048</v>
      </c>
      <c r="N54" s="744">
        <v>10.401999999999999</v>
      </c>
      <c r="O54" s="744">
        <v>16.318999999999999</v>
      </c>
      <c r="P54" s="744">
        <v>15.260999999999999</v>
      </c>
      <c r="Q54" s="744">
        <v>12.641999999999999</v>
      </c>
      <c r="R54" s="808"/>
      <c r="S54" s="453"/>
      <c r="T54" s="471"/>
      <c r="U54" s="471"/>
      <c r="V54" s="471"/>
      <c r="W54" s="471"/>
      <c r="X54" s="471"/>
      <c r="Y54" s="496"/>
      <c r="Z54" s="496"/>
      <c r="AA54" s="496"/>
      <c r="AB54" s="496"/>
      <c r="AC54" s="496"/>
    </row>
    <row r="55" spans="1:29" s="496" customFormat="1" ht="9.75" customHeight="1">
      <c r="A55" s="712"/>
      <c r="B55" s="760"/>
      <c r="C55" s="761"/>
      <c r="D55" s="798" t="s">
        <v>168</v>
      </c>
      <c r="E55" s="736">
        <v>52.771348519917183</v>
      </c>
      <c r="F55" s="736">
        <v>84.119148936170205</v>
      </c>
      <c r="G55" s="736">
        <v>67.315311116289905</v>
      </c>
      <c r="H55" s="736">
        <v>76.031870428422167</v>
      </c>
      <c r="I55" s="736">
        <v>57.678756476683922</v>
      </c>
      <c r="J55" s="736">
        <v>21.540447504302929</v>
      </c>
      <c r="K55" s="736">
        <v>22.039319706662507</v>
      </c>
      <c r="L55" s="736">
        <v>24.457809367596141</v>
      </c>
      <c r="M55" s="736">
        <v>5.6717316082443237</v>
      </c>
      <c r="N55" s="736">
        <v>-9.8535401681254964</v>
      </c>
      <c r="O55" s="736">
        <v>3.3502216592780298</v>
      </c>
      <c r="P55" s="736">
        <v>2.1007560045493978</v>
      </c>
      <c r="Q55" s="736">
        <v>0.80535842436806337</v>
      </c>
      <c r="R55" s="809"/>
      <c r="S55" s="117"/>
      <c r="T55" s="471"/>
      <c r="U55" s="471"/>
      <c r="V55" s="471"/>
      <c r="W55" s="471"/>
      <c r="X55" s="471"/>
    </row>
    <row r="56" spans="1:29" s="734" customFormat="1" ht="16.5" customHeight="1">
      <c r="A56" s="732"/>
      <c r="B56" s="570"/>
      <c r="C56" s="1745" t="s">
        <v>372</v>
      </c>
      <c r="D56" s="1745"/>
      <c r="E56" s="744">
        <v>376.89100000000002</v>
      </c>
      <c r="F56" s="744">
        <v>376.92200000000003</v>
      </c>
      <c r="G56" s="744">
        <v>390.48099999999999</v>
      </c>
      <c r="H56" s="744">
        <v>375.71800000000002</v>
      </c>
      <c r="I56" s="744">
        <v>369.03300000000002</v>
      </c>
      <c r="J56" s="744">
        <v>358.74799999999999</v>
      </c>
      <c r="K56" s="744">
        <v>343.27199999999999</v>
      </c>
      <c r="L56" s="744">
        <v>330.13200000000001</v>
      </c>
      <c r="M56" s="744">
        <v>325.048</v>
      </c>
      <c r="N56" s="744">
        <v>320.447</v>
      </c>
      <c r="O56" s="744">
        <v>324.815</v>
      </c>
      <c r="P56" s="744">
        <v>311.26900000000001</v>
      </c>
      <c r="Q56" s="744">
        <v>306.72500000000002</v>
      </c>
      <c r="R56" s="809"/>
      <c r="S56" s="453"/>
      <c r="T56" s="471"/>
      <c r="U56" s="471"/>
      <c r="V56" s="471"/>
      <c r="W56" s="471"/>
      <c r="X56" s="471"/>
      <c r="Y56" s="496"/>
      <c r="Z56" s="496"/>
      <c r="AA56" s="496"/>
      <c r="AB56" s="496"/>
      <c r="AC56" s="496"/>
    </row>
    <row r="57" spans="1:29" s="496" customFormat="1" ht="10.5" customHeight="1">
      <c r="A57" s="466"/>
      <c r="B57" s="539"/>
      <c r="C57" s="762"/>
      <c r="D57" s="762"/>
      <c r="E57" s="763"/>
      <c r="F57" s="764"/>
      <c r="G57" s="764"/>
      <c r="H57" s="764"/>
      <c r="I57" s="764"/>
      <c r="J57" s="764"/>
      <c r="K57" s="764"/>
      <c r="L57" s="764"/>
      <c r="M57" s="764"/>
      <c r="N57" s="764"/>
      <c r="O57" s="764"/>
      <c r="P57" s="764"/>
      <c r="Q57" s="764"/>
      <c r="R57" s="809"/>
      <c r="S57" s="117"/>
      <c r="T57" s="471"/>
      <c r="U57" s="471"/>
    </row>
    <row r="58" spans="1:29" s="496" customFormat="1" ht="10.5" customHeight="1">
      <c r="A58" s="466"/>
      <c r="B58" s="539"/>
      <c r="C58" s="747"/>
      <c r="D58" s="210"/>
      <c r="E58" s="737"/>
      <c r="F58" s="737"/>
      <c r="G58" s="737"/>
      <c r="H58" s="737"/>
      <c r="I58" s="737"/>
      <c r="J58" s="737"/>
      <c r="K58" s="737"/>
      <c r="L58" s="737"/>
      <c r="M58" s="737"/>
      <c r="N58" s="737"/>
      <c r="O58" s="737"/>
      <c r="P58" s="737"/>
      <c r="Q58" s="737"/>
      <c r="R58" s="809"/>
      <c r="S58" s="117"/>
      <c r="T58" s="471"/>
      <c r="U58" s="471"/>
    </row>
    <row r="59" spans="1:29" s="496" customFormat="1" ht="10.5" customHeight="1">
      <c r="A59" s="466"/>
      <c r="B59" s="539"/>
      <c r="C59" s="747"/>
      <c r="D59" s="210"/>
      <c r="E59" s="748"/>
      <c r="F59" s="748"/>
      <c r="G59" s="748"/>
      <c r="H59" s="748"/>
      <c r="I59" s="748"/>
      <c r="J59" s="748"/>
      <c r="K59" s="748"/>
      <c r="L59" s="748"/>
      <c r="M59" s="748"/>
      <c r="N59" s="748"/>
      <c r="O59" s="748"/>
      <c r="P59" s="748"/>
      <c r="Q59" s="748"/>
      <c r="R59" s="809"/>
      <c r="S59" s="117"/>
    </row>
    <row r="60" spans="1:29" s="496" customFormat="1" ht="10.5" customHeight="1">
      <c r="A60" s="466"/>
      <c r="B60" s="539"/>
      <c r="C60" s="747"/>
      <c r="D60" s="210"/>
      <c r="E60" s="748"/>
      <c r="F60" s="748"/>
      <c r="G60" s="748"/>
      <c r="H60" s="748"/>
      <c r="I60" s="748"/>
      <c r="J60" s="748"/>
      <c r="K60" s="748"/>
      <c r="L60" s="748"/>
      <c r="M60" s="748"/>
      <c r="N60" s="748"/>
      <c r="O60" s="748"/>
      <c r="P60" s="748"/>
      <c r="Q60" s="748"/>
      <c r="R60" s="809"/>
      <c r="S60" s="117"/>
    </row>
    <row r="61" spans="1:29" s="496" customFormat="1" ht="10.5" customHeight="1">
      <c r="A61" s="466"/>
      <c r="B61" s="539"/>
      <c r="C61" s="747"/>
      <c r="D61" s="210"/>
      <c r="E61" s="748"/>
      <c r="F61" s="748"/>
      <c r="G61" s="748"/>
      <c r="H61" s="748"/>
      <c r="I61" s="748"/>
      <c r="J61" s="748"/>
      <c r="K61" s="748"/>
      <c r="L61" s="748"/>
      <c r="M61" s="748"/>
      <c r="N61" s="748"/>
      <c r="O61" s="748"/>
      <c r="P61" s="748"/>
      <c r="Q61" s="748"/>
      <c r="R61" s="809"/>
      <c r="S61" s="117"/>
    </row>
    <row r="62" spans="1:29" s="496" customFormat="1" ht="10.5" customHeight="1">
      <c r="A62" s="466"/>
      <c r="B62" s="539"/>
      <c r="C62" s="747"/>
      <c r="D62" s="210"/>
      <c r="E62" s="748"/>
      <c r="F62" s="748"/>
      <c r="G62" s="748"/>
      <c r="H62" s="748"/>
      <c r="I62" s="748"/>
      <c r="J62" s="748"/>
      <c r="K62" s="748"/>
      <c r="L62" s="748"/>
      <c r="M62" s="748"/>
      <c r="N62" s="748"/>
      <c r="O62" s="748"/>
      <c r="P62" s="748"/>
      <c r="Q62" s="748"/>
      <c r="R62" s="809"/>
      <c r="S62" s="117"/>
    </row>
    <row r="63" spans="1:29" s="496" customFormat="1" ht="10.5" customHeight="1">
      <c r="A63" s="466"/>
      <c r="B63" s="539"/>
      <c r="C63" s="747"/>
      <c r="D63" s="210"/>
      <c r="E63" s="748"/>
      <c r="F63" s="748"/>
      <c r="G63" s="748"/>
      <c r="H63" s="748"/>
      <c r="I63" s="748"/>
      <c r="J63" s="748"/>
      <c r="K63" s="748"/>
      <c r="L63" s="748"/>
      <c r="M63" s="748"/>
      <c r="N63" s="748"/>
      <c r="O63" s="748"/>
      <c r="P63" s="748"/>
      <c r="Q63" s="748"/>
      <c r="R63" s="809"/>
      <c r="S63" s="117"/>
    </row>
    <row r="64" spans="1:29" s="496" customFormat="1" ht="10.5" customHeight="1">
      <c r="A64" s="466"/>
      <c r="B64" s="539"/>
      <c r="C64" s="747"/>
      <c r="D64" s="210"/>
      <c r="E64" s="748"/>
      <c r="F64" s="748"/>
      <c r="G64" s="748"/>
      <c r="H64" s="748"/>
      <c r="I64" s="748"/>
      <c r="J64" s="748"/>
      <c r="K64" s="748"/>
      <c r="L64" s="748"/>
      <c r="M64" s="748"/>
      <c r="N64" s="748"/>
      <c r="O64" s="748"/>
      <c r="P64" s="748"/>
      <c r="Q64" s="748"/>
      <c r="R64" s="809"/>
      <c r="S64" s="117"/>
    </row>
    <row r="65" spans="1:19" s="496" customFormat="1" ht="10.5" customHeight="1">
      <c r="A65" s="466"/>
      <c r="B65" s="539"/>
      <c r="C65" s="747"/>
      <c r="D65" s="210"/>
      <c r="E65" s="748"/>
      <c r="F65" s="748"/>
      <c r="G65" s="748"/>
      <c r="H65" s="748"/>
      <c r="I65" s="748"/>
      <c r="J65" s="748"/>
      <c r="K65" s="748"/>
      <c r="L65" s="748"/>
      <c r="M65" s="748"/>
      <c r="N65" s="748"/>
      <c r="O65" s="748"/>
      <c r="P65" s="748"/>
      <c r="Q65" s="748"/>
      <c r="R65" s="809"/>
      <c r="S65" s="117"/>
    </row>
    <row r="66" spans="1:19" s="496" customFormat="1" ht="10.5" customHeight="1">
      <c r="A66" s="466"/>
      <c r="B66" s="539"/>
      <c r="C66" s="747"/>
      <c r="D66" s="210"/>
      <c r="E66" s="748"/>
      <c r="F66" s="748"/>
      <c r="G66" s="748"/>
      <c r="H66" s="748"/>
      <c r="I66" s="748"/>
      <c r="J66" s="748"/>
      <c r="K66" s="748"/>
      <c r="L66" s="748"/>
      <c r="M66" s="748"/>
      <c r="N66" s="748"/>
      <c r="O66" s="748"/>
      <c r="P66" s="748"/>
      <c r="Q66" s="748"/>
      <c r="R66" s="809"/>
      <c r="S66" s="117"/>
    </row>
    <row r="67" spans="1:19" s="496" customFormat="1" ht="10.5" customHeight="1">
      <c r="A67" s="466"/>
      <c r="B67" s="539"/>
      <c r="C67" s="747"/>
      <c r="D67" s="210"/>
      <c r="E67" s="748"/>
      <c r="F67" s="748"/>
      <c r="G67" s="748"/>
      <c r="H67" s="748"/>
      <c r="I67" s="748"/>
      <c r="J67" s="748"/>
      <c r="K67" s="748"/>
      <c r="L67" s="748"/>
      <c r="M67" s="748"/>
      <c r="N67" s="748"/>
      <c r="O67" s="748"/>
      <c r="P67" s="748"/>
      <c r="Q67" s="748"/>
      <c r="R67" s="809"/>
      <c r="S67" s="117"/>
    </row>
    <row r="68" spans="1:19" s="496" customFormat="1" ht="10.5" customHeight="1">
      <c r="A68" s="466"/>
      <c r="B68" s="539"/>
      <c r="C68" s="747"/>
      <c r="D68" s="210"/>
      <c r="E68" s="748"/>
      <c r="F68" s="748"/>
      <c r="G68" s="748"/>
      <c r="H68" s="748"/>
      <c r="I68" s="748"/>
      <c r="J68" s="748"/>
      <c r="K68" s="748"/>
      <c r="L68" s="748"/>
      <c r="M68" s="748"/>
      <c r="N68" s="748"/>
      <c r="O68" s="748"/>
      <c r="P68" s="748"/>
      <c r="Q68" s="748"/>
      <c r="R68" s="809"/>
      <c r="S68" s="117"/>
    </row>
    <row r="69" spans="1:19" s="496" customFormat="1" ht="10.5" customHeight="1">
      <c r="A69" s="466"/>
      <c r="B69" s="539"/>
      <c r="C69" s="747"/>
      <c r="D69" s="210"/>
      <c r="E69" s="748"/>
      <c r="F69" s="748"/>
      <c r="G69" s="748"/>
      <c r="H69" s="748"/>
      <c r="I69" s="748"/>
      <c r="J69" s="748"/>
      <c r="K69" s="748"/>
      <c r="L69" s="748"/>
      <c r="M69" s="748"/>
      <c r="N69" s="748"/>
      <c r="O69" s="748"/>
      <c r="P69" s="748"/>
      <c r="Q69" s="748"/>
      <c r="R69" s="809"/>
      <c r="S69" s="117"/>
    </row>
    <row r="70" spans="1:19" s="496" customFormat="1" ht="20.25" customHeight="1">
      <c r="A70" s="466"/>
      <c r="B70" s="539"/>
      <c r="C70" s="1746" t="s">
        <v>630</v>
      </c>
      <c r="D70" s="1746"/>
      <c r="E70" s="1746"/>
      <c r="F70" s="1746"/>
      <c r="G70" s="1746"/>
      <c r="H70" s="1746"/>
      <c r="I70" s="1746"/>
      <c r="J70" s="1746"/>
      <c r="K70" s="1746"/>
      <c r="L70" s="1746"/>
      <c r="M70" s="1746"/>
      <c r="N70" s="1746"/>
      <c r="O70" s="1746"/>
      <c r="P70" s="1746"/>
      <c r="Q70" s="1746"/>
      <c r="R70" s="809"/>
      <c r="S70" s="117"/>
    </row>
    <row r="71" spans="1:19" s="496" customFormat="1" ht="15.75" customHeight="1">
      <c r="A71" s="466"/>
      <c r="B71" s="539"/>
      <c r="C71" s="1742" t="s">
        <v>251</v>
      </c>
      <c r="D71" s="1742"/>
      <c r="E71" s="1742"/>
      <c r="F71" s="1742"/>
      <c r="G71" s="1742"/>
      <c r="H71" s="1742"/>
      <c r="I71" s="1742"/>
      <c r="J71" s="1742"/>
      <c r="K71" s="1742"/>
      <c r="L71" s="1742"/>
      <c r="M71" s="1742"/>
      <c r="N71" s="1742"/>
      <c r="O71" s="1742"/>
      <c r="P71" s="1742"/>
      <c r="Q71" s="1742"/>
      <c r="R71" s="809"/>
      <c r="S71" s="117"/>
    </row>
    <row r="72" spans="1:19">
      <c r="A72" s="466"/>
      <c r="B72" s="765">
        <v>20</v>
      </c>
      <c r="C72" s="1725">
        <v>41974</v>
      </c>
      <c r="D72" s="1725"/>
      <c r="E72" s="726"/>
      <c r="F72" s="766"/>
      <c r="G72" s="766"/>
      <c r="H72" s="766"/>
      <c r="I72" s="766"/>
      <c r="J72" s="767"/>
      <c r="K72" s="767"/>
      <c r="L72" s="767"/>
      <c r="M72" s="767"/>
      <c r="N72" s="768"/>
      <c r="O72" s="768"/>
      <c r="P72" s="768"/>
      <c r="Q72" s="1166"/>
      <c r="R72" s="813"/>
      <c r="S72" s="1166"/>
    </row>
    <row r="73" spans="1:19">
      <c r="C73" s="769"/>
      <c r="D73" s="769"/>
      <c r="E73" s="770"/>
      <c r="F73" s="770"/>
      <c r="G73" s="770"/>
      <c r="H73" s="771"/>
      <c r="I73" s="771"/>
      <c r="S73" s="772"/>
    </row>
    <row r="74" spans="1:19">
      <c r="C74" s="769"/>
      <c r="D74" s="769"/>
      <c r="E74" s="769"/>
      <c r="F74" s="769"/>
      <c r="G74" s="769"/>
      <c r="H74" s="769"/>
      <c r="I74" s="769"/>
      <c r="J74" s="769"/>
      <c r="K74" s="769"/>
      <c r="L74" s="769"/>
      <c r="M74" s="769"/>
      <c r="N74" s="769"/>
      <c r="O74" s="769"/>
      <c r="P74" s="769"/>
      <c r="S74" s="769"/>
    </row>
    <row r="75" spans="1:19">
      <c r="C75" s="769"/>
      <c r="D75" s="769"/>
      <c r="E75" s="769"/>
      <c r="F75" s="769"/>
      <c r="G75" s="769"/>
      <c r="H75" s="769"/>
      <c r="I75" s="769"/>
      <c r="J75" s="769"/>
      <c r="K75" s="769"/>
      <c r="L75" s="769"/>
      <c r="M75" s="769"/>
      <c r="N75" s="769"/>
      <c r="O75" s="769"/>
      <c r="P75" s="769"/>
      <c r="S75" s="769"/>
    </row>
    <row r="76" spans="1:19">
      <c r="C76" s="769"/>
      <c r="D76" s="769"/>
      <c r="E76" s="769"/>
      <c r="F76" s="769"/>
      <c r="G76" s="769"/>
      <c r="H76" s="769"/>
      <c r="I76" s="769"/>
      <c r="J76" s="769"/>
      <c r="K76" s="769"/>
      <c r="L76" s="769"/>
      <c r="M76" s="769"/>
      <c r="N76" s="769"/>
      <c r="O76" s="769"/>
      <c r="P76" s="769"/>
      <c r="S76" s="769"/>
    </row>
    <row r="77" spans="1:19" ht="15" customHeight="1">
      <c r="C77" s="769"/>
      <c r="D77" s="769"/>
      <c r="E77" s="769"/>
      <c r="F77" s="769"/>
      <c r="G77" s="769"/>
      <c r="H77" s="769"/>
      <c r="I77" s="769"/>
      <c r="J77" s="769"/>
      <c r="K77" s="769"/>
      <c r="L77" s="769"/>
      <c r="M77" s="769"/>
      <c r="N77" s="769"/>
      <c r="O77" s="769"/>
      <c r="P77" s="769"/>
      <c r="S77" s="769"/>
    </row>
    <row r="78" spans="1:19">
      <c r="C78" s="769"/>
      <c r="D78" s="769"/>
      <c r="E78" s="769"/>
      <c r="F78" s="769"/>
      <c r="G78" s="769"/>
      <c r="H78" s="769"/>
      <c r="I78" s="769"/>
      <c r="J78" s="769"/>
      <c r="K78" s="769"/>
      <c r="L78" s="769"/>
      <c r="M78" s="769"/>
      <c r="N78" s="769"/>
      <c r="O78" s="769"/>
      <c r="P78" s="769"/>
      <c r="S78" s="769"/>
    </row>
    <row r="79" spans="1:19">
      <c r="C79" s="769"/>
      <c r="D79" s="769"/>
      <c r="E79" s="769"/>
      <c r="F79" s="769"/>
      <c r="G79" s="769"/>
      <c r="H79" s="769"/>
      <c r="I79" s="769"/>
      <c r="J79" s="769"/>
      <c r="K79" s="769"/>
      <c r="L79" s="769"/>
      <c r="M79" s="769"/>
      <c r="N79" s="769"/>
      <c r="O79" s="769"/>
      <c r="P79" s="769"/>
      <c r="S79" s="769"/>
    </row>
    <row r="80" spans="1:19">
      <c r="C80" s="769"/>
      <c r="D80" s="769"/>
      <c r="E80" s="769"/>
      <c r="F80" s="769"/>
      <c r="G80" s="769"/>
      <c r="H80" s="769"/>
      <c r="I80" s="769"/>
      <c r="J80" s="769"/>
      <c r="K80" s="769"/>
      <c r="L80" s="769"/>
      <c r="M80" s="769"/>
      <c r="N80" s="769"/>
      <c r="O80" s="769"/>
      <c r="P80" s="769"/>
      <c r="S80" s="769"/>
    </row>
    <row r="81" spans="3:19">
      <c r="C81" s="769"/>
      <c r="D81" s="769"/>
      <c r="E81" s="769"/>
      <c r="F81" s="769"/>
      <c r="G81" s="769"/>
      <c r="H81" s="769"/>
      <c r="I81" s="769"/>
      <c r="J81" s="769"/>
      <c r="K81" s="769"/>
      <c r="L81" s="769"/>
      <c r="M81" s="769"/>
      <c r="N81" s="769"/>
      <c r="O81" s="769"/>
      <c r="P81" s="769"/>
      <c r="S81" s="769"/>
    </row>
    <row r="82" spans="3:19">
      <c r="C82" s="769"/>
      <c r="D82" s="769"/>
      <c r="E82" s="769"/>
      <c r="F82" s="769"/>
      <c r="G82" s="769"/>
      <c r="H82" s="769"/>
      <c r="I82" s="769"/>
      <c r="J82" s="769"/>
      <c r="K82" s="769"/>
      <c r="L82" s="769"/>
      <c r="M82" s="769"/>
      <c r="N82" s="769"/>
      <c r="O82" s="769"/>
      <c r="P82" s="769"/>
      <c r="S82" s="769"/>
    </row>
    <row r="83" spans="3:19" ht="8.25" customHeight="1">
      <c r="C83" s="769"/>
      <c r="D83" s="769"/>
      <c r="E83" s="769"/>
      <c r="F83" s="769"/>
      <c r="G83" s="769"/>
      <c r="H83" s="769"/>
      <c r="I83" s="769"/>
      <c r="J83" s="769"/>
      <c r="K83" s="769"/>
      <c r="L83" s="769"/>
      <c r="M83" s="769"/>
      <c r="N83" s="769"/>
      <c r="O83" s="769"/>
      <c r="P83" s="769"/>
      <c r="S83" s="769"/>
    </row>
    <row r="84" spans="3:19">
      <c r="C84" s="769"/>
      <c r="D84" s="769"/>
      <c r="E84" s="769"/>
      <c r="F84" s="769"/>
      <c r="G84" s="769"/>
      <c r="H84" s="769"/>
      <c r="I84" s="769"/>
      <c r="J84" s="769"/>
      <c r="K84" s="769"/>
      <c r="L84" s="769"/>
      <c r="M84" s="769"/>
      <c r="N84" s="769"/>
      <c r="O84" s="769"/>
      <c r="P84" s="769"/>
      <c r="Q84" s="769"/>
      <c r="R84" s="802"/>
      <c r="S84" s="769"/>
    </row>
    <row r="85" spans="3:19" ht="9" customHeight="1">
      <c r="C85" s="769"/>
      <c r="D85" s="769"/>
      <c r="E85" s="769"/>
      <c r="F85" s="769"/>
      <c r="G85" s="769"/>
      <c r="H85" s="769"/>
      <c r="I85" s="769"/>
      <c r="J85" s="769"/>
      <c r="K85" s="769"/>
      <c r="L85" s="769"/>
      <c r="M85" s="769"/>
      <c r="N85" s="769"/>
      <c r="O85" s="769"/>
      <c r="P85" s="769"/>
      <c r="Q85" s="769"/>
      <c r="R85" s="802"/>
      <c r="S85" s="769"/>
    </row>
    <row r="86" spans="3:19" ht="8.25" customHeight="1">
      <c r="C86" s="769"/>
      <c r="D86" s="769"/>
      <c r="E86" s="769"/>
      <c r="F86" s="769"/>
      <c r="G86" s="769"/>
      <c r="H86" s="769"/>
      <c r="I86" s="769"/>
      <c r="J86" s="769"/>
      <c r="K86" s="769"/>
      <c r="L86" s="769"/>
      <c r="M86" s="769"/>
      <c r="N86" s="769"/>
      <c r="O86" s="769"/>
      <c r="P86" s="769"/>
      <c r="Q86" s="769"/>
      <c r="R86" s="802"/>
      <c r="S86" s="769"/>
    </row>
    <row r="87" spans="3:19" ht="9.75" customHeight="1">
      <c r="C87" s="769"/>
      <c r="D87" s="769"/>
      <c r="E87" s="769"/>
      <c r="F87" s="769"/>
      <c r="G87" s="769"/>
      <c r="H87" s="769"/>
      <c r="I87" s="769"/>
      <c r="J87" s="769"/>
      <c r="K87" s="769"/>
      <c r="L87" s="769"/>
      <c r="M87" s="769"/>
      <c r="N87" s="769"/>
      <c r="O87" s="769"/>
      <c r="P87" s="769"/>
      <c r="Q87" s="769"/>
      <c r="R87" s="802"/>
      <c r="S87" s="769"/>
    </row>
    <row r="88" spans="3:19">
      <c r="C88" s="769"/>
      <c r="D88" s="769"/>
      <c r="E88" s="769"/>
      <c r="F88" s="769"/>
      <c r="G88" s="769"/>
      <c r="H88" s="769"/>
      <c r="I88" s="769"/>
      <c r="J88" s="769"/>
      <c r="K88" s="769"/>
      <c r="L88" s="769"/>
      <c r="M88" s="769"/>
      <c r="N88" s="769"/>
      <c r="O88" s="769"/>
      <c r="P88" s="769"/>
      <c r="Q88" s="769"/>
      <c r="R88" s="802"/>
      <c r="S88" s="769"/>
    </row>
    <row r="89" spans="3:19">
      <c r="C89" s="769"/>
      <c r="D89" s="769"/>
      <c r="E89" s="769"/>
      <c r="F89" s="769"/>
      <c r="G89" s="769"/>
      <c r="H89" s="769"/>
      <c r="I89" s="769"/>
      <c r="J89" s="769"/>
      <c r="K89" s="769"/>
      <c r="L89" s="769"/>
      <c r="M89" s="769"/>
      <c r="N89" s="769"/>
      <c r="O89" s="769"/>
      <c r="P89" s="769"/>
      <c r="Q89" s="769"/>
      <c r="R89" s="802"/>
      <c r="S89" s="769"/>
    </row>
    <row r="90" spans="3:19">
      <c r="C90" s="769"/>
      <c r="D90" s="769"/>
      <c r="E90" s="769"/>
      <c r="F90" s="769"/>
      <c r="G90" s="769"/>
      <c r="H90" s="769"/>
      <c r="I90" s="769"/>
      <c r="J90" s="769"/>
      <c r="K90" s="769"/>
      <c r="L90" s="769"/>
      <c r="M90" s="769"/>
      <c r="N90" s="769"/>
      <c r="O90" s="769"/>
      <c r="P90" s="769"/>
      <c r="Q90" s="769"/>
      <c r="R90" s="802"/>
      <c r="S90" s="769"/>
    </row>
    <row r="91" spans="3:19">
      <c r="C91" s="769"/>
      <c r="D91" s="769"/>
      <c r="E91" s="769"/>
      <c r="F91" s="769"/>
      <c r="G91" s="769"/>
      <c r="H91" s="769"/>
      <c r="I91" s="769"/>
      <c r="J91" s="769"/>
      <c r="K91" s="769"/>
      <c r="L91" s="769"/>
      <c r="M91" s="769"/>
      <c r="N91" s="769"/>
      <c r="O91" s="769"/>
      <c r="P91" s="769"/>
      <c r="Q91" s="769"/>
      <c r="R91" s="802"/>
      <c r="S91" s="769"/>
    </row>
    <row r="92" spans="3:19">
      <c r="C92" s="769"/>
      <c r="D92" s="769"/>
      <c r="E92" s="769"/>
      <c r="F92" s="769"/>
      <c r="G92" s="769"/>
      <c r="H92" s="769"/>
      <c r="I92" s="769"/>
      <c r="J92" s="769"/>
      <c r="K92" s="769"/>
      <c r="L92" s="769"/>
      <c r="M92" s="769"/>
      <c r="N92" s="769"/>
      <c r="O92" s="769"/>
      <c r="P92" s="769"/>
      <c r="Q92" s="769"/>
      <c r="R92" s="802"/>
      <c r="S92" s="769"/>
    </row>
    <row r="93" spans="3:19">
      <c r="C93" s="769"/>
      <c r="D93" s="769"/>
      <c r="E93" s="769"/>
      <c r="F93" s="769"/>
      <c r="G93" s="769"/>
      <c r="H93" s="769"/>
      <c r="I93" s="769"/>
      <c r="J93" s="769"/>
      <c r="K93" s="769"/>
      <c r="L93" s="769"/>
      <c r="M93" s="769"/>
      <c r="N93" s="769"/>
      <c r="O93" s="769"/>
      <c r="P93" s="769"/>
      <c r="Q93" s="769"/>
      <c r="R93" s="802"/>
      <c r="S93" s="769"/>
    </row>
    <row r="94" spans="3:19">
      <c r="C94" s="769"/>
      <c r="D94" s="769"/>
      <c r="E94" s="769"/>
      <c r="F94" s="769"/>
      <c r="G94" s="769"/>
      <c r="H94" s="769"/>
      <c r="I94" s="769"/>
      <c r="J94" s="769"/>
      <c r="K94" s="769"/>
      <c r="L94" s="769"/>
      <c r="M94" s="769"/>
      <c r="N94" s="769"/>
      <c r="O94" s="769"/>
      <c r="P94" s="769"/>
      <c r="Q94" s="769"/>
      <c r="R94" s="802"/>
      <c r="S94" s="769"/>
    </row>
    <row r="95" spans="3:19">
      <c r="C95" s="769"/>
      <c r="D95" s="769"/>
      <c r="E95" s="769"/>
      <c r="F95" s="769"/>
      <c r="G95" s="769"/>
      <c r="H95" s="769"/>
      <c r="I95" s="769"/>
      <c r="J95" s="769"/>
      <c r="K95" s="769"/>
      <c r="L95" s="769"/>
      <c r="M95" s="769"/>
      <c r="N95" s="769"/>
      <c r="O95" s="769"/>
      <c r="P95" s="769"/>
      <c r="Q95" s="769"/>
      <c r="R95" s="802"/>
      <c r="S95" s="769"/>
    </row>
    <row r="96" spans="3:19">
      <c r="C96" s="769"/>
      <c r="D96" s="769"/>
      <c r="E96" s="769"/>
      <c r="F96" s="769"/>
      <c r="G96" s="769"/>
      <c r="H96" s="769"/>
      <c r="I96" s="769"/>
      <c r="J96" s="769"/>
      <c r="K96" s="769"/>
      <c r="L96" s="769"/>
      <c r="M96" s="769"/>
      <c r="N96" s="769"/>
      <c r="O96" s="769"/>
      <c r="P96" s="769"/>
      <c r="Q96" s="769"/>
      <c r="R96" s="802"/>
      <c r="S96" s="769"/>
    </row>
    <row r="97" spans="3:19">
      <c r="C97" s="769"/>
      <c r="D97" s="769"/>
      <c r="E97" s="769"/>
      <c r="F97" s="769"/>
      <c r="G97" s="769"/>
      <c r="H97" s="769"/>
      <c r="I97" s="769"/>
      <c r="J97" s="769"/>
      <c r="K97" s="769"/>
      <c r="L97" s="769"/>
      <c r="M97" s="769"/>
      <c r="N97" s="769"/>
      <c r="O97" s="769"/>
      <c r="P97" s="769"/>
      <c r="Q97" s="769"/>
      <c r="R97" s="802"/>
      <c r="S97" s="769"/>
    </row>
    <row r="98" spans="3:19">
      <c r="C98" s="769"/>
      <c r="D98" s="769"/>
      <c r="E98" s="769"/>
      <c r="F98" s="769"/>
      <c r="G98" s="769"/>
      <c r="H98" s="769"/>
      <c r="I98" s="769"/>
      <c r="J98" s="769"/>
      <c r="K98" s="769"/>
      <c r="L98" s="769"/>
      <c r="M98" s="769"/>
      <c r="N98" s="769"/>
      <c r="O98" s="769"/>
      <c r="P98" s="769"/>
      <c r="Q98" s="769"/>
      <c r="R98" s="802"/>
      <c r="S98" s="769"/>
    </row>
    <row r="99" spans="3:19">
      <c r="C99" s="769"/>
      <c r="D99" s="769"/>
      <c r="E99" s="769"/>
      <c r="F99" s="769"/>
      <c r="G99" s="769"/>
      <c r="H99" s="769"/>
      <c r="I99" s="769"/>
      <c r="J99" s="769"/>
      <c r="K99" s="769"/>
      <c r="L99" s="769"/>
      <c r="M99" s="769"/>
      <c r="N99" s="769"/>
      <c r="O99" s="769"/>
      <c r="P99" s="769"/>
      <c r="Q99" s="769"/>
      <c r="R99" s="802"/>
      <c r="S99" s="769"/>
    </row>
    <row r="100" spans="3:19">
      <c r="C100" s="769"/>
      <c r="D100" s="769"/>
      <c r="E100" s="769"/>
      <c r="F100" s="769"/>
      <c r="G100" s="769"/>
      <c r="H100" s="769"/>
      <c r="I100" s="769"/>
      <c r="J100" s="769"/>
      <c r="K100" s="769"/>
      <c r="L100" s="769"/>
      <c r="M100" s="769"/>
      <c r="N100" s="769"/>
      <c r="O100" s="769"/>
      <c r="P100" s="769"/>
      <c r="Q100" s="769"/>
      <c r="R100" s="802"/>
      <c r="S100" s="769"/>
    </row>
    <row r="101" spans="3:19">
      <c r="C101" s="769"/>
      <c r="D101" s="769"/>
      <c r="E101" s="769"/>
      <c r="F101" s="769"/>
      <c r="G101" s="769"/>
      <c r="H101" s="769"/>
      <c r="I101" s="769"/>
      <c r="J101" s="769"/>
      <c r="K101" s="769"/>
      <c r="L101" s="769"/>
      <c r="M101" s="769"/>
      <c r="N101" s="769"/>
      <c r="O101" s="769"/>
      <c r="P101" s="769"/>
      <c r="Q101" s="769"/>
      <c r="R101" s="802"/>
      <c r="S101" s="769"/>
    </row>
    <row r="102" spans="3:19">
      <c r="C102" s="769"/>
      <c r="D102" s="769"/>
      <c r="E102" s="769"/>
      <c r="F102" s="769"/>
      <c r="G102" s="769"/>
      <c r="H102" s="769"/>
      <c r="I102" s="769"/>
      <c r="J102" s="769"/>
      <c r="K102" s="769"/>
      <c r="L102" s="769"/>
      <c r="M102" s="769"/>
      <c r="N102" s="769"/>
      <c r="O102" s="769"/>
      <c r="P102" s="769"/>
      <c r="Q102" s="769"/>
      <c r="R102" s="802"/>
      <c r="S102" s="769"/>
    </row>
    <row r="103" spans="3:19">
      <c r="C103" s="769"/>
      <c r="D103" s="769"/>
      <c r="E103" s="769"/>
      <c r="F103" s="769"/>
      <c r="G103" s="769"/>
      <c r="H103" s="769"/>
      <c r="I103" s="769"/>
      <c r="J103" s="769"/>
      <c r="K103" s="769"/>
      <c r="L103" s="769"/>
      <c r="M103" s="769"/>
      <c r="N103" s="769"/>
      <c r="O103" s="769"/>
      <c r="P103" s="769"/>
      <c r="Q103" s="769"/>
      <c r="R103" s="802"/>
      <c r="S103" s="769"/>
    </row>
    <row r="104" spans="3:19">
      <c r="C104" s="769"/>
      <c r="D104" s="769"/>
      <c r="E104" s="769"/>
      <c r="F104" s="769"/>
      <c r="G104" s="769"/>
      <c r="H104" s="769"/>
      <c r="I104" s="769"/>
      <c r="J104" s="769"/>
      <c r="K104" s="769"/>
      <c r="L104" s="769"/>
      <c r="M104" s="769"/>
      <c r="N104" s="769"/>
      <c r="O104" s="769"/>
      <c r="P104" s="769"/>
      <c r="Q104" s="769"/>
      <c r="R104" s="802"/>
      <c r="S104" s="769"/>
    </row>
    <row r="105" spans="3:19">
      <c r="C105" s="769"/>
      <c r="D105" s="769"/>
      <c r="E105" s="769"/>
      <c r="F105" s="769"/>
      <c r="G105" s="769"/>
      <c r="H105" s="769"/>
      <c r="I105" s="769"/>
      <c r="J105" s="769"/>
      <c r="K105" s="769"/>
      <c r="L105" s="769"/>
      <c r="M105" s="769"/>
      <c r="N105" s="769"/>
      <c r="O105" s="769"/>
      <c r="P105" s="769"/>
      <c r="Q105" s="769"/>
      <c r="R105" s="802"/>
      <c r="S105" s="769"/>
    </row>
    <row r="106" spans="3:19">
      <c r="C106" s="769"/>
      <c r="D106" s="769"/>
      <c r="E106" s="769"/>
      <c r="F106" s="769"/>
      <c r="G106" s="769"/>
      <c r="H106" s="769"/>
      <c r="I106" s="769"/>
      <c r="J106" s="769"/>
      <c r="K106" s="769"/>
      <c r="L106" s="769"/>
      <c r="M106" s="769"/>
      <c r="N106" s="769"/>
      <c r="O106" s="769"/>
      <c r="P106" s="769"/>
      <c r="Q106" s="769"/>
      <c r="R106" s="802"/>
      <c r="S106" s="769"/>
    </row>
    <row r="107" spans="3:19">
      <c r="C107" s="769"/>
      <c r="D107" s="769"/>
      <c r="E107" s="769"/>
      <c r="F107" s="769"/>
      <c r="G107" s="769"/>
      <c r="H107" s="769"/>
      <c r="I107" s="769"/>
      <c r="J107" s="769"/>
      <c r="K107" s="769"/>
      <c r="L107" s="769"/>
      <c r="M107" s="769"/>
      <c r="N107" s="769"/>
      <c r="O107" s="769"/>
      <c r="P107" s="769"/>
      <c r="Q107" s="769"/>
      <c r="R107" s="802"/>
      <c r="S107" s="769"/>
    </row>
    <row r="108" spans="3:19">
      <c r="C108" s="769"/>
      <c r="D108" s="769"/>
      <c r="E108" s="769"/>
      <c r="F108" s="769"/>
      <c r="G108" s="769"/>
      <c r="H108" s="769"/>
      <c r="I108" s="769"/>
      <c r="J108" s="769"/>
      <c r="K108" s="769"/>
      <c r="L108" s="769"/>
      <c r="M108" s="769"/>
      <c r="N108" s="769"/>
      <c r="O108" s="769"/>
      <c r="P108" s="769"/>
      <c r="Q108" s="769"/>
      <c r="R108" s="802"/>
      <c r="S108" s="769"/>
    </row>
    <row r="109" spans="3:19">
      <c r="C109" s="769"/>
      <c r="D109" s="769"/>
      <c r="E109" s="769"/>
      <c r="F109" s="769"/>
      <c r="G109" s="769"/>
      <c r="H109" s="769"/>
      <c r="I109" s="769"/>
      <c r="J109" s="769"/>
      <c r="K109" s="769"/>
      <c r="L109" s="769"/>
      <c r="M109" s="769"/>
      <c r="N109" s="769"/>
      <c r="O109" s="769"/>
      <c r="P109" s="769"/>
      <c r="Q109" s="769"/>
      <c r="R109" s="802"/>
      <c r="S109" s="769"/>
    </row>
    <row r="110" spans="3:19">
      <c r="C110" s="769"/>
      <c r="D110" s="769"/>
      <c r="E110" s="769"/>
      <c r="F110" s="769"/>
      <c r="G110" s="769"/>
      <c r="H110" s="769"/>
      <c r="I110" s="769"/>
      <c r="J110" s="769"/>
      <c r="K110" s="769"/>
      <c r="L110" s="769"/>
      <c r="M110" s="769"/>
      <c r="N110" s="769"/>
      <c r="O110" s="769"/>
      <c r="P110" s="769"/>
      <c r="Q110" s="769"/>
      <c r="R110" s="802"/>
      <c r="S110" s="769"/>
    </row>
    <row r="111" spans="3:19">
      <c r="C111" s="769"/>
      <c r="D111" s="769"/>
      <c r="E111" s="769"/>
      <c r="F111" s="769"/>
      <c r="G111" s="769"/>
      <c r="H111" s="769"/>
      <c r="I111" s="769"/>
      <c r="J111" s="769"/>
      <c r="K111" s="769"/>
      <c r="L111" s="769"/>
      <c r="M111" s="769"/>
      <c r="N111" s="769"/>
      <c r="O111" s="769"/>
      <c r="P111" s="769"/>
      <c r="Q111" s="769"/>
      <c r="R111" s="802"/>
      <c r="S111" s="769"/>
    </row>
    <row r="112" spans="3:19">
      <c r="C112" s="769"/>
      <c r="D112" s="769"/>
      <c r="E112" s="769"/>
      <c r="F112" s="769"/>
      <c r="G112" s="769"/>
      <c r="H112" s="769"/>
      <c r="I112" s="769"/>
      <c r="J112" s="769"/>
      <c r="K112" s="769"/>
      <c r="L112" s="769"/>
      <c r="M112" s="769"/>
      <c r="N112" s="769"/>
      <c r="O112" s="769"/>
      <c r="P112" s="769"/>
      <c r="Q112" s="769"/>
      <c r="R112" s="802"/>
      <c r="S112" s="769"/>
    </row>
    <row r="113" spans="3:19">
      <c r="C113" s="769"/>
      <c r="D113" s="769"/>
      <c r="E113" s="769"/>
      <c r="F113" s="769"/>
      <c r="G113" s="769"/>
      <c r="H113" s="769"/>
      <c r="I113" s="769"/>
      <c r="J113" s="769"/>
      <c r="K113" s="769"/>
      <c r="L113" s="769"/>
      <c r="M113" s="769"/>
      <c r="N113" s="769"/>
      <c r="O113" s="769"/>
      <c r="P113" s="769"/>
      <c r="Q113" s="769"/>
      <c r="R113" s="802"/>
      <c r="S113" s="769"/>
    </row>
    <row r="114" spans="3:19">
      <c r="C114" s="769"/>
      <c r="D114" s="769"/>
      <c r="E114" s="769"/>
      <c r="F114" s="769"/>
      <c r="G114" s="769"/>
      <c r="H114" s="769"/>
      <c r="I114" s="769"/>
      <c r="J114" s="769"/>
      <c r="K114" s="769"/>
      <c r="L114" s="769"/>
      <c r="M114" s="769"/>
      <c r="N114" s="769"/>
      <c r="O114" s="769"/>
      <c r="P114" s="769"/>
      <c r="Q114" s="769"/>
      <c r="R114" s="802"/>
      <c r="S114" s="769"/>
    </row>
    <row r="115" spans="3:19">
      <c r="C115" s="769"/>
      <c r="D115" s="769"/>
      <c r="E115" s="769"/>
      <c r="F115" s="769"/>
      <c r="G115" s="769"/>
      <c r="H115" s="769"/>
      <c r="I115" s="769"/>
      <c r="J115" s="769"/>
      <c r="K115" s="769"/>
      <c r="L115" s="769"/>
      <c r="M115" s="769"/>
      <c r="N115" s="769"/>
      <c r="O115" s="769"/>
      <c r="P115" s="769"/>
      <c r="Q115" s="769"/>
      <c r="R115" s="802"/>
      <c r="S115" s="769"/>
    </row>
    <row r="116" spans="3:19">
      <c r="C116" s="769"/>
      <c r="D116" s="769"/>
      <c r="E116" s="769"/>
      <c r="F116" s="769"/>
      <c r="G116" s="769"/>
      <c r="H116" s="769"/>
      <c r="I116" s="769"/>
      <c r="J116" s="769"/>
      <c r="K116" s="769"/>
      <c r="L116" s="769"/>
      <c r="M116" s="769"/>
      <c r="N116" s="769"/>
      <c r="O116" s="769"/>
      <c r="P116" s="769"/>
      <c r="Q116" s="769"/>
      <c r="R116" s="802"/>
      <c r="S116" s="769"/>
    </row>
    <row r="117" spans="3:19">
      <c r="C117" s="769"/>
      <c r="D117" s="769"/>
      <c r="E117" s="769"/>
      <c r="F117" s="769"/>
      <c r="G117" s="769"/>
      <c r="H117" s="769"/>
      <c r="I117" s="769"/>
      <c r="J117" s="769"/>
      <c r="K117" s="769"/>
      <c r="L117" s="769"/>
      <c r="M117" s="769"/>
      <c r="N117" s="769"/>
      <c r="O117" s="769"/>
      <c r="P117" s="769"/>
      <c r="Q117" s="769"/>
      <c r="R117" s="802"/>
      <c r="S117" s="769"/>
    </row>
    <row r="118" spans="3:19">
      <c r="C118" s="769"/>
      <c r="D118" s="769"/>
      <c r="E118" s="769"/>
      <c r="F118" s="769"/>
      <c r="G118" s="769"/>
      <c r="H118" s="769"/>
      <c r="I118" s="769"/>
      <c r="J118" s="769"/>
      <c r="K118" s="769"/>
      <c r="L118" s="769"/>
      <c r="M118" s="769"/>
      <c r="N118" s="769"/>
      <c r="O118" s="769"/>
      <c r="P118" s="769"/>
      <c r="Q118" s="769"/>
      <c r="R118" s="802"/>
      <c r="S118" s="769"/>
    </row>
    <row r="119" spans="3:19">
      <c r="C119" s="769"/>
      <c r="D119" s="769"/>
      <c r="E119" s="769"/>
      <c r="F119" s="769"/>
      <c r="G119" s="769"/>
      <c r="H119" s="769"/>
      <c r="I119" s="769"/>
      <c r="J119" s="769"/>
      <c r="K119" s="769"/>
      <c r="L119" s="769"/>
      <c r="M119" s="769"/>
      <c r="N119" s="769"/>
      <c r="O119" s="769"/>
      <c r="P119" s="769"/>
      <c r="Q119" s="769"/>
      <c r="R119" s="802"/>
      <c r="S119" s="769"/>
    </row>
    <row r="120" spans="3:19">
      <c r="C120" s="769"/>
      <c r="D120" s="769"/>
      <c r="E120" s="769"/>
      <c r="F120" s="769"/>
      <c r="G120" s="769"/>
      <c r="H120" s="769"/>
      <c r="I120" s="769"/>
      <c r="J120" s="769"/>
      <c r="K120" s="769"/>
      <c r="L120" s="769"/>
      <c r="M120" s="769"/>
      <c r="N120" s="769"/>
      <c r="O120" s="769"/>
      <c r="P120" s="769"/>
      <c r="Q120" s="769"/>
      <c r="R120" s="802"/>
      <c r="S120" s="769"/>
    </row>
    <row r="121" spans="3:19">
      <c r="C121" s="769"/>
      <c r="D121" s="769"/>
      <c r="E121" s="769"/>
      <c r="F121" s="769"/>
      <c r="G121" s="769"/>
      <c r="H121" s="769"/>
      <c r="I121" s="769"/>
      <c r="J121" s="769"/>
      <c r="K121" s="769"/>
      <c r="L121" s="769"/>
      <c r="M121" s="769"/>
      <c r="N121" s="769"/>
      <c r="O121" s="769"/>
      <c r="P121" s="769"/>
      <c r="Q121" s="769"/>
      <c r="R121" s="802"/>
      <c r="S121" s="769"/>
    </row>
    <row r="122" spans="3:19">
      <c r="C122" s="769"/>
      <c r="D122" s="769"/>
      <c r="E122" s="769"/>
      <c r="F122" s="769"/>
      <c r="G122" s="769"/>
      <c r="H122" s="769"/>
      <c r="I122" s="769"/>
      <c r="J122" s="769"/>
      <c r="K122" s="769"/>
      <c r="L122" s="769"/>
      <c r="M122" s="769"/>
      <c r="N122" s="769"/>
      <c r="O122" s="769"/>
      <c r="P122" s="769"/>
      <c r="Q122" s="769"/>
      <c r="R122" s="802"/>
      <c r="S122" s="769"/>
    </row>
    <row r="123" spans="3:19">
      <c r="C123" s="769"/>
      <c r="D123" s="769"/>
      <c r="E123" s="769"/>
      <c r="F123" s="769"/>
      <c r="G123" s="769"/>
      <c r="H123" s="769"/>
      <c r="I123" s="769"/>
      <c r="J123" s="769"/>
      <c r="K123" s="769"/>
      <c r="L123" s="769"/>
      <c r="M123" s="769"/>
      <c r="N123" s="769"/>
      <c r="O123" s="769"/>
      <c r="P123" s="769"/>
      <c r="Q123" s="769"/>
      <c r="R123" s="802"/>
      <c r="S123" s="769"/>
    </row>
    <row r="124" spans="3:19">
      <c r="C124" s="769"/>
      <c r="D124" s="769"/>
      <c r="E124" s="769"/>
      <c r="F124" s="769"/>
      <c r="G124" s="769"/>
      <c r="H124" s="769"/>
      <c r="I124" s="769"/>
      <c r="J124" s="769"/>
      <c r="K124" s="769"/>
      <c r="L124" s="769"/>
      <c r="M124" s="769"/>
      <c r="N124" s="769"/>
      <c r="O124" s="769"/>
      <c r="P124" s="769"/>
      <c r="Q124" s="769"/>
      <c r="R124" s="802"/>
      <c r="S124" s="769"/>
    </row>
    <row r="125" spans="3:19">
      <c r="C125" s="769"/>
      <c r="D125" s="769"/>
      <c r="E125" s="769"/>
      <c r="F125" s="769"/>
      <c r="G125" s="769"/>
      <c r="H125" s="769"/>
      <c r="I125" s="769"/>
      <c r="J125" s="769"/>
      <c r="K125" s="769"/>
      <c r="L125" s="769"/>
      <c r="M125" s="769"/>
      <c r="N125" s="769"/>
      <c r="O125" s="769"/>
      <c r="P125" s="769"/>
      <c r="Q125" s="769"/>
      <c r="R125" s="802"/>
      <c r="S125" s="769"/>
    </row>
    <row r="126" spans="3:19">
      <c r="C126" s="769"/>
      <c r="D126" s="769"/>
      <c r="E126" s="769"/>
      <c r="F126" s="769"/>
      <c r="G126" s="769"/>
      <c r="H126" s="769"/>
      <c r="I126" s="769"/>
      <c r="J126" s="769"/>
      <c r="K126" s="769"/>
      <c r="L126" s="769"/>
      <c r="M126" s="769"/>
      <c r="N126" s="769"/>
      <c r="O126" s="769"/>
      <c r="P126" s="769"/>
      <c r="Q126" s="769"/>
      <c r="R126" s="802"/>
      <c r="S126" s="769"/>
    </row>
    <row r="127" spans="3:19">
      <c r="C127" s="769"/>
      <c r="D127" s="769"/>
      <c r="E127" s="769"/>
      <c r="F127" s="769"/>
      <c r="G127" s="769"/>
      <c r="H127" s="769"/>
      <c r="I127" s="769"/>
      <c r="J127" s="769"/>
      <c r="K127" s="769"/>
      <c r="L127" s="769"/>
      <c r="M127" s="769"/>
      <c r="N127" s="769"/>
      <c r="O127" s="769"/>
      <c r="P127" s="769"/>
      <c r="Q127" s="769"/>
      <c r="R127" s="802"/>
      <c r="S127" s="769"/>
    </row>
    <row r="128" spans="3:19">
      <c r="C128" s="769"/>
      <c r="D128" s="769"/>
      <c r="E128" s="769"/>
      <c r="F128" s="769"/>
      <c r="G128" s="769"/>
      <c r="H128" s="769"/>
      <c r="I128" s="769"/>
      <c r="J128" s="769"/>
      <c r="K128" s="769"/>
      <c r="L128" s="769"/>
      <c r="M128" s="769"/>
      <c r="N128" s="769"/>
      <c r="O128" s="769"/>
      <c r="P128" s="769"/>
      <c r="Q128" s="769"/>
      <c r="R128" s="802"/>
      <c r="S128" s="769"/>
    </row>
    <row r="129" spans="3:19">
      <c r="C129" s="769"/>
      <c r="D129" s="769"/>
      <c r="E129" s="769"/>
      <c r="F129" s="769"/>
      <c r="G129" s="769"/>
      <c r="H129" s="769"/>
      <c r="I129" s="769"/>
      <c r="J129" s="769"/>
      <c r="K129" s="769"/>
      <c r="L129" s="769"/>
      <c r="M129" s="769"/>
      <c r="N129" s="769"/>
      <c r="O129" s="769"/>
      <c r="P129" s="769"/>
      <c r="Q129" s="769"/>
      <c r="R129" s="802"/>
      <c r="S129" s="769"/>
    </row>
    <row r="130" spans="3:19">
      <c r="C130" s="769"/>
      <c r="D130" s="769"/>
      <c r="E130" s="769"/>
      <c r="F130" s="769"/>
      <c r="G130" s="769"/>
      <c r="H130" s="769"/>
      <c r="I130" s="769"/>
      <c r="J130" s="769"/>
      <c r="K130" s="769"/>
      <c r="L130" s="769"/>
      <c r="M130" s="769"/>
      <c r="N130" s="769"/>
      <c r="O130" s="769"/>
      <c r="P130" s="769"/>
      <c r="Q130" s="769"/>
      <c r="R130" s="802"/>
      <c r="S130" s="769"/>
    </row>
    <row r="131" spans="3:19">
      <c r="C131" s="769"/>
      <c r="D131" s="769"/>
      <c r="E131" s="769"/>
      <c r="F131" s="769"/>
      <c r="G131" s="769"/>
      <c r="H131" s="769"/>
      <c r="I131" s="769"/>
      <c r="J131" s="769"/>
      <c r="K131" s="769"/>
      <c r="L131" s="769"/>
      <c r="M131" s="769"/>
      <c r="N131" s="769"/>
      <c r="O131" s="769"/>
      <c r="P131" s="769"/>
      <c r="Q131" s="769"/>
      <c r="R131" s="802"/>
      <c r="S131" s="769"/>
    </row>
    <row r="132" spans="3:19">
      <c r="C132" s="769"/>
      <c r="D132" s="769"/>
      <c r="E132" s="769"/>
      <c r="F132" s="769"/>
      <c r="G132" s="769"/>
      <c r="H132" s="769"/>
      <c r="I132" s="769"/>
      <c r="J132" s="769"/>
      <c r="K132" s="769"/>
      <c r="L132" s="769"/>
      <c r="M132" s="769"/>
      <c r="N132" s="769"/>
      <c r="O132" s="769"/>
      <c r="P132" s="769"/>
      <c r="Q132" s="769"/>
      <c r="R132" s="802"/>
      <c r="S132" s="769"/>
    </row>
    <row r="133" spans="3:19">
      <c r="C133" s="769"/>
      <c r="D133" s="769"/>
      <c r="E133" s="769"/>
      <c r="F133" s="769"/>
      <c r="G133" s="769"/>
      <c r="H133" s="769"/>
      <c r="I133" s="769"/>
      <c r="J133" s="769"/>
      <c r="K133" s="769"/>
      <c r="L133" s="769"/>
      <c r="M133" s="769"/>
      <c r="N133" s="769"/>
      <c r="O133" s="769"/>
      <c r="P133" s="769"/>
      <c r="Q133" s="769"/>
      <c r="R133" s="802"/>
      <c r="S133" s="769"/>
    </row>
    <row r="134" spans="3:19">
      <c r="C134" s="769"/>
      <c r="D134" s="769"/>
      <c r="E134" s="769"/>
      <c r="F134" s="769"/>
      <c r="G134" s="769"/>
      <c r="H134" s="769"/>
      <c r="I134" s="769"/>
      <c r="J134" s="769"/>
      <c r="K134" s="769"/>
      <c r="L134" s="769"/>
      <c r="M134" s="769"/>
      <c r="N134" s="769"/>
      <c r="O134" s="769"/>
      <c r="P134" s="769"/>
      <c r="Q134" s="769"/>
      <c r="R134" s="802"/>
      <c r="S134" s="769"/>
    </row>
    <row r="135" spans="3:19">
      <c r="C135" s="769"/>
      <c r="D135" s="769"/>
      <c r="E135" s="769"/>
      <c r="F135" s="769"/>
      <c r="G135" s="769"/>
      <c r="H135" s="769"/>
      <c r="I135" s="769"/>
      <c r="J135" s="769"/>
      <c r="K135" s="769"/>
      <c r="L135" s="769"/>
      <c r="M135" s="769"/>
      <c r="N135" s="769"/>
      <c r="O135" s="769"/>
      <c r="P135" s="769"/>
      <c r="Q135" s="769"/>
      <c r="R135" s="802"/>
      <c r="S135" s="769"/>
    </row>
    <row r="136" spans="3:19">
      <c r="C136" s="769"/>
      <c r="D136" s="769"/>
      <c r="E136" s="769"/>
      <c r="F136" s="769"/>
      <c r="G136" s="769"/>
      <c r="H136" s="769"/>
      <c r="I136" s="769"/>
      <c r="J136" s="769"/>
      <c r="K136" s="769"/>
      <c r="L136" s="769"/>
      <c r="M136" s="769"/>
      <c r="N136" s="769"/>
      <c r="O136" s="769"/>
      <c r="P136" s="769"/>
      <c r="Q136" s="769"/>
      <c r="R136" s="802"/>
      <c r="S136" s="769"/>
    </row>
    <row r="137" spans="3:19">
      <c r="C137" s="769"/>
      <c r="D137" s="769"/>
      <c r="E137" s="769"/>
      <c r="F137" s="769"/>
      <c r="G137" s="769"/>
      <c r="H137" s="769"/>
      <c r="I137" s="769"/>
      <c r="J137" s="769"/>
      <c r="K137" s="769"/>
      <c r="L137" s="769"/>
      <c r="M137" s="769"/>
      <c r="N137" s="769"/>
      <c r="O137" s="769"/>
      <c r="P137" s="769"/>
      <c r="Q137" s="769"/>
      <c r="R137" s="802"/>
      <c r="S137" s="769"/>
    </row>
    <row r="138" spans="3:19">
      <c r="C138" s="769"/>
      <c r="D138" s="769"/>
      <c r="E138" s="769"/>
      <c r="F138" s="769"/>
      <c r="G138" s="769"/>
      <c r="H138" s="769"/>
      <c r="I138" s="769"/>
      <c r="J138" s="769"/>
      <c r="K138" s="769"/>
      <c r="L138" s="769"/>
      <c r="M138" s="769"/>
      <c r="N138" s="769"/>
      <c r="O138" s="769"/>
      <c r="P138" s="769"/>
      <c r="Q138" s="769"/>
      <c r="R138" s="802"/>
      <c r="S138" s="769"/>
    </row>
    <row r="139" spans="3:19">
      <c r="C139" s="769"/>
      <c r="D139" s="769"/>
      <c r="E139" s="769"/>
      <c r="F139" s="769"/>
      <c r="G139" s="769"/>
      <c r="H139" s="769"/>
      <c r="I139" s="769"/>
      <c r="J139" s="769"/>
      <c r="K139" s="769"/>
      <c r="L139" s="769"/>
      <c r="M139" s="769"/>
      <c r="N139" s="769"/>
      <c r="O139" s="769"/>
      <c r="P139" s="769"/>
      <c r="Q139" s="769"/>
      <c r="R139" s="802"/>
      <c r="S139" s="769"/>
    </row>
    <row r="140" spans="3:19">
      <c r="C140" s="769"/>
      <c r="D140" s="769"/>
      <c r="E140" s="769"/>
      <c r="F140" s="769"/>
      <c r="G140" s="769"/>
      <c r="H140" s="769"/>
      <c r="I140" s="769"/>
      <c r="J140" s="769"/>
      <c r="K140" s="769"/>
      <c r="L140" s="769"/>
      <c r="M140" s="769"/>
      <c r="N140" s="769"/>
      <c r="O140" s="769"/>
      <c r="P140" s="769"/>
      <c r="Q140" s="769"/>
      <c r="R140" s="802"/>
      <c r="S140" s="769"/>
    </row>
    <row r="141" spans="3:19">
      <c r="C141" s="769"/>
      <c r="D141" s="769"/>
      <c r="E141" s="769"/>
      <c r="F141" s="769"/>
      <c r="G141" s="769"/>
      <c r="H141" s="769"/>
      <c r="I141" s="769"/>
      <c r="J141" s="769"/>
      <c r="K141" s="769"/>
      <c r="L141" s="769"/>
      <c r="M141" s="769"/>
      <c r="N141" s="769"/>
      <c r="O141" s="769"/>
      <c r="P141" s="769"/>
      <c r="Q141" s="769"/>
      <c r="R141" s="802"/>
      <c r="S141" s="769"/>
    </row>
    <row r="142" spans="3:19">
      <c r="C142" s="769"/>
      <c r="D142" s="769"/>
      <c r="E142" s="769"/>
      <c r="F142" s="769"/>
      <c r="G142" s="769"/>
      <c r="H142" s="769"/>
      <c r="I142" s="769"/>
      <c r="J142" s="769"/>
      <c r="K142" s="769"/>
      <c r="L142" s="769"/>
      <c r="M142" s="769"/>
      <c r="N142" s="769"/>
      <c r="O142" s="769"/>
      <c r="P142" s="769"/>
      <c r="Q142" s="769"/>
      <c r="R142" s="802"/>
      <c r="S142" s="769"/>
    </row>
    <row r="143" spans="3:19">
      <c r="C143" s="769"/>
      <c r="D143" s="769"/>
      <c r="E143" s="769"/>
      <c r="F143" s="769"/>
      <c r="G143" s="769"/>
      <c r="H143" s="769"/>
      <c r="I143" s="769"/>
      <c r="J143" s="769"/>
      <c r="K143" s="769"/>
      <c r="L143" s="769"/>
      <c r="M143" s="769"/>
      <c r="N143" s="769"/>
      <c r="O143" s="769"/>
      <c r="P143" s="769"/>
      <c r="Q143" s="769"/>
      <c r="R143" s="802"/>
      <c r="S143" s="769"/>
    </row>
    <row r="144" spans="3:19">
      <c r="C144" s="769"/>
      <c r="D144" s="769"/>
      <c r="E144" s="769"/>
      <c r="F144" s="769"/>
      <c r="G144" s="769"/>
      <c r="H144" s="769"/>
      <c r="I144" s="769"/>
      <c r="J144" s="769"/>
      <c r="K144" s="769"/>
      <c r="L144" s="769"/>
      <c r="M144" s="769"/>
      <c r="N144" s="769"/>
      <c r="O144" s="769"/>
      <c r="P144" s="769"/>
      <c r="Q144" s="769"/>
      <c r="R144" s="802"/>
      <c r="S144" s="769"/>
    </row>
    <row r="145" spans="3:19">
      <c r="C145" s="769"/>
      <c r="D145" s="769"/>
      <c r="E145" s="769"/>
      <c r="F145" s="769"/>
      <c r="G145" s="769"/>
      <c r="H145" s="769"/>
      <c r="I145" s="769"/>
      <c r="J145" s="769"/>
      <c r="K145" s="769"/>
      <c r="L145" s="769"/>
      <c r="M145" s="769"/>
      <c r="N145" s="769"/>
      <c r="O145" s="769"/>
      <c r="P145" s="769"/>
      <c r="Q145" s="769"/>
      <c r="R145" s="802"/>
      <c r="S145" s="769"/>
    </row>
    <row r="146" spans="3:19">
      <c r="C146" s="769"/>
      <c r="D146" s="769"/>
      <c r="E146" s="769"/>
      <c r="F146" s="769"/>
      <c r="G146" s="769"/>
      <c r="H146" s="769"/>
      <c r="I146" s="769"/>
      <c r="J146" s="769"/>
      <c r="K146" s="769"/>
      <c r="L146" s="769"/>
      <c r="M146" s="769"/>
      <c r="N146" s="769"/>
      <c r="O146" s="769"/>
      <c r="P146" s="769"/>
      <c r="Q146" s="769"/>
      <c r="R146" s="802"/>
      <c r="S146" s="769"/>
    </row>
    <row r="147" spans="3:19">
      <c r="C147" s="769"/>
      <c r="D147" s="769"/>
      <c r="E147" s="769"/>
      <c r="F147" s="769"/>
      <c r="G147" s="769"/>
      <c r="H147" s="769"/>
      <c r="I147" s="769"/>
      <c r="J147" s="769"/>
      <c r="K147" s="769"/>
      <c r="L147" s="769"/>
      <c r="M147" s="769"/>
      <c r="N147" s="769"/>
      <c r="O147" s="769"/>
      <c r="P147" s="769"/>
      <c r="Q147" s="769"/>
      <c r="R147" s="802"/>
      <c r="S147" s="769"/>
    </row>
    <row r="148" spans="3:19">
      <c r="C148" s="769"/>
      <c r="D148" s="769"/>
      <c r="E148" s="769"/>
      <c r="F148" s="769"/>
      <c r="G148" s="769"/>
      <c r="H148" s="769"/>
      <c r="I148" s="769"/>
      <c r="J148" s="769"/>
      <c r="K148" s="769"/>
      <c r="L148" s="769"/>
      <c r="M148" s="769"/>
      <c r="N148" s="769"/>
      <c r="O148" s="769"/>
      <c r="P148" s="769"/>
      <c r="Q148" s="769"/>
      <c r="R148" s="802"/>
      <c r="S148" s="769"/>
    </row>
    <row r="149" spans="3:19">
      <c r="C149" s="769"/>
      <c r="D149" s="769"/>
      <c r="E149" s="769"/>
      <c r="F149" s="769"/>
      <c r="G149" s="769"/>
      <c r="H149" s="769"/>
      <c r="I149" s="769"/>
      <c r="J149" s="769"/>
      <c r="K149" s="769"/>
      <c r="L149" s="769"/>
      <c r="M149" s="769"/>
      <c r="N149" s="769"/>
      <c r="O149" s="769"/>
      <c r="P149" s="769"/>
      <c r="Q149" s="769"/>
      <c r="R149" s="802"/>
      <c r="S149" s="769"/>
    </row>
    <row r="150" spans="3:19">
      <c r="C150" s="769"/>
      <c r="D150" s="769"/>
      <c r="E150" s="769"/>
      <c r="F150" s="769"/>
      <c r="G150" s="769"/>
      <c r="H150" s="769"/>
      <c r="I150" s="769"/>
      <c r="J150" s="769"/>
      <c r="K150" s="769"/>
      <c r="L150" s="769"/>
      <c r="M150" s="769"/>
      <c r="N150" s="769"/>
      <c r="O150" s="769"/>
      <c r="P150" s="769"/>
      <c r="Q150" s="769"/>
      <c r="R150" s="802"/>
      <c r="S150" s="769"/>
    </row>
    <row r="151" spans="3:19">
      <c r="C151" s="769"/>
      <c r="D151" s="769"/>
      <c r="E151" s="769"/>
      <c r="F151" s="769"/>
      <c r="G151" s="769"/>
      <c r="H151" s="769"/>
      <c r="I151" s="769"/>
      <c r="J151" s="769"/>
      <c r="K151" s="769"/>
      <c r="L151" s="769"/>
      <c r="M151" s="769"/>
      <c r="N151" s="769"/>
      <c r="O151" s="769"/>
      <c r="P151" s="769"/>
      <c r="Q151" s="769"/>
      <c r="R151" s="802"/>
      <c r="S151" s="769"/>
    </row>
    <row r="152" spans="3:19">
      <c r="C152" s="769"/>
      <c r="D152" s="769"/>
      <c r="E152" s="769"/>
      <c r="F152" s="769"/>
      <c r="G152" s="769"/>
      <c r="H152" s="769"/>
      <c r="I152" s="769"/>
      <c r="J152" s="769"/>
      <c r="K152" s="769"/>
      <c r="L152" s="769"/>
      <c r="M152" s="769"/>
      <c r="N152" s="769"/>
      <c r="O152" s="769"/>
      <c r="P152" s="769"/>
      <c r="Q152" s="769"/>
      <c r="R152" s="802"/>
      <c r="S152" s="769"/>
    </row>
    <row r="153" spans="3:19">
      <c r="C153" s="769"/>
      <c r="D153" s="769"/>
      <c r="E153" s="769"/>
      <c r="F153" s="769"/>
      <c r="G153" s="769"/>
      <c r="H153" s="769"/>
      <c r="I153" s="769"/>
      <c r="J153" s="769"/>
      <c r="K153" s="769"/>
      <c r="L153" s="769"/>
      <c r="M153" s="769"/>
      <c r="N153" s="769"/>
      <c r="O153" s="769"/>
      <c r="P153" s="769"/>
      <c r="Q153" s="769"/>
      <c r="R153" s="802"/>
      <c r="S153" s="769"/>
    </row>
    <row r="154" spans="3:19">
      <c r="C154" s="769"/>
      <c r="D154" s="769"/>
      <c r="E154" s="769"/>
      <c r="F154" s="769"/>
      <c r="G154" s="769"/>
      <c r="H154" s="769"/>
      <c r="I154" s="769"/>
      <c r="J154" s="769"/>
      <c r="K154" s="769"/>
      <c r="L154" s="769"/>
      <c r="M154" s="769"/>
      <c r="N154" s="769"/>
      <c r="O154" s="769"/>
      <c r="P154" s="769"/>
      <c r="Q154" s="769"/>
      <c r="R154" s="802"/>
      <c r="S154" s="769"/>
    </row>
    <row r="155" spans="3:19">
      <c r="C155" s="769"/>
      <c r="D155" s="769"/>
      <c r="E155" s="769"/>
      <c r="F155" s="769"/>
      <c r="G155" s="769"/>
      <c r="H155" s="769"/>
      <c r="I155" s="769"/>
      <c r="J155" s="769"/>
      <c r="K155" s="769"/>
      <c r="L155" s="769"/>
      <c r="M155" s="769"/>
      <c r="N155" s="769"/>
      <c r="O155" s="769"/>
      <c r="P155" s="769"/>
      <c r="Q155" s="769"/>
      <c r="R155" s="802"/>
      <c r="S155" s="769"/>
    </row>
    <row r="156" spans="3:19">
      <c r="C156" s="769"/>
      <c r="D156" s="769"/>
      <c r="E156" s="769"/>
      <c r="F156" s="769"/>
      <c r="G156" s="769"/>
      <c r="H156" s="769"/>
      <c r="I156" s="769"/>
      <c r="J156" s="769"/>
      <c r="K156" s="769"/>
      <c r="L156" s="769"/>
      <c r="M156" s="769"/>
      <c r="N156" s="769"/>
      <c r="O156" s="769"/>
      <c r="P156" s="769"/>
      <c r="Q156" s="769"/>
      <c r="R156" s="802"/>
      <c r="S156" s="769"/>
    </row>
    <row r="157" spans="3:19">
      <c r="C157" s="769"/>
      <c r="D157" s="769"/>
      <c r="E157" s="769"/>
      <c r="F157" s="769"/>
      <c r="G157" s="769"/>
      <c r="H157" s="769"/>
      <c r="I157" s="769"/>
      <c r="J157" s="769"/>
      <c r="K157" s="769"/>
      <c r="L157" s="769"/>
      <c r="M157" s="769"/>
      <c r="N157" s="769"/>
      <c r="O157" s="769"/>
      <c r="P157" s="769"/>
      <c r="Q157" s="769"/>
      <c r="R157" s="802"/>
      <c r="S157" s="769"/>
    </row>
    <row r="158" spans="3:19">
      <c r="C158" s="769"/>
      <c r="D158" s="769"/>
      <c r="E158" s="769"/>
      <c r="F158" s="769"/>
      <c r="G158" s="769"/>
      <c r="H158" s="769"/>
      <c r="I158" s="769"/>
      <c r="J158" s="769"/>
      <c r="K158" s="769"/>
      <c r="L158" s="769"/>
      <c r="M158" s="769"/>
      <c r="N158" s="769"/>
      <c r="O158" s="769"/>
      <c r="P158" s="769"/>
      <c r="Q158" s="769"/>
      <c r="R158" s="802"/>
      <c r="S158" s="769"/>
    </row>
    <row r="159" spans="3:19">
      <c r="C159" s="769"/>
      <c r="D159" s="769"/>
      <c r="E159" s="769"/>
      <c r="F159" s="769"/>
      <c r="G159" s="769"/>
      <c r="H159" s="769"/>
      <c r="I159" s="769"/>
      <c r="J159" s="769"/>
      <c r="K159" s="769"/>
      <c r="L159" s="769"/>
      <c r="M159" s="769"/>
      <c r="N159" s="769"/>
      <c r="O159" s="769"/>
      <c r="P159" s="769"/>
      <c r="Q159" s="769"/>
      <c r="R159" s="802"/>
      <c r="S159" s="769"/>
    </row>
    <row r="160" spans="3:19">
      <c r="C160" s="769"/>
      <c r="D160" s="769"/>
      <c r="E160" s="769"/>
      <c r="F160" s="769"/>
      <c r="G160" s="769"/>
      <c r="H160" s="769"/>
      <c r="I160" s="769"/>
      <c r="J160" s="769"/>
      <c r="K160" s="769"/>
      <c r="L160" s="769"/>
      <c r="M160" s="769"/>
      <c r="N160" s="769"/>
      <c r="O160" s="769"/>
      <c r="P160" s="769"/>
      <c r="Q160" s="769"/>
      <c r="R160" s="802"/>
      <c r="S160" s="769"/>
    </row>
    <row r="161" spans="3:19">
      <c r="C161" s="769"/>
      <c r="D161" s="769"/>
      <c r="E161" s="769"/>
      <c r="F161" s="769"/>
      <c r="G161" s="769"/>
      <c r="H161" s="769"/>
      <c r="I161" s="769"/>
      <c r="J161" s="769"/>
      <c r="K161" s="769"/>
      <c r="L161" s="769"/>
      <c r="M161" s="769"/>
      <c r="N161" s="769"/>
      <c r="O161" s="769"/>
      <c r="P161" s="769"/>
      <c r="Q161" s="769"/>
      <c r="R161" s="802"/>
      <c r="S161" s="769"/>
    </row>
    <row r="162" spans="3:19">
      <c r="C162" s="769"/>
      <c r="D162" s="769"/>
      <c r="E162" s="769"/>
      <c r="F162" s="769"/>
      <c r="G162" s="769"/>
      <c r="H162" s="769"/>
      <c r="I162" s="769"/>
      <c r="J162" s="769"/>
      <c r="K162" s="769"/>
      <c r="L162" s="769"/>
      <c r="M162" s="769"/>
      <c r="N162" s="769"/>
      <c r="O162" s="769"/>
      <c r="P162" s="769"/>
      <c r="Q162" s="769"/>
      <c r="R162" s="802"/>
      <c r="S162" s="769"/>
    </row>
    <row r="163" spans="3:19">
      <c r="C163" s="769"/>
      <c r="D163" s="769"/>
      <c r="E163" s="769"/>
      <c r="F163" s="769"/>
      <c r="G163" s="769"/>
      <c r="H163" s="769"/>
      <c r="I163" s="769"/>
      <c r="J163" s="769"/>
      <c r="K163" s="769"/>
      <c r="L163" s="769"/>
      <c r="M163" s="769"/>
      <c r="N163" s="769"/>
      <c r="O163" s="769"/>
      <c r="P163" s="769"/>
      <c r="Q163" s="769"/>
      <c r="R163" s="802"/>
      <c r="S163" s="769"/>
    </row>
    <row r="164" spans="3:19">
      <c r="C164" s="769"/>
      <c r="D164" s="769"/>
      <c r="E164" s="769"/>
      <c r="F164" s="769"/>
      <c r="G164" s="769"/>
      <c r="H164" s="769"/>
      <c r="I164" s="769"/>
      <c r="J164" s="769"/>
      <c r="K164" s="769"/>
      <c r="L164" s="769"/>
      <c r="M164" s="769"/>
      <c r="N164" s="769"/>
      <c r="O164" s="769"/>
      <c r="P164" s="769"/>
      <c r="Q164" s="769"/>
      <c r="R164" s="802"/>
      <c r="S164" s="769"/>
    </row>
    <row r="165" spans="3:19">
      <c r="C165" s="769"/>
      <c r="D165" s="769"/>
      <c r="E165" s="769"/>
      <c r="F165" s="769"/>
      <c r="G165" s="769"/>
      <c r="H165" s="769"/>
      <c r="I165" s="769"/>
      <c r="J165" s="769"/>
      <c r="K165" s="769"/>
      <c r="L165" s="769"/>
      <c r="M165" s="769"/>
      <c r="N165" s="769"/>
      <c r="O165" s="769"/>
      <c r="P165" s="769"/>
      <c r="Q165" s="769"/>
      <c r="R165" s="802"/>
      <c r="S165" s="769"/>
    </row>
    <row r="166" spans="3:19">
      <c r="C166" s="769"/>
      <c r="D166" s="769"/>
      <c r="E166" s="769"/>
      <c r="F166" s="769"/>
      <c r="G166" s="769"/>
      <c r="H166" s="769"/>
      <c r="I166" s="769"/>
      <c r="J166" s="769"/>
      <c r="K166" s="769"/>
      <c r="L166" s="769"/>
      <c r="M166" s="769"/>
      <c r="N166" s="769"/>
      <c r="O166" s="769"/>
      <c r="P166" s="769"/>
      <c r="Q166" s="769"/>
      <c r="R166" s="802"/>
      <c r="S166" s="769"/>
    </row>
    <row r="167" spans="3:19">
      <c r="C167" s="769"/>
      <c r="D167" s="769"/>
      <c r="E167" s="769"/>
      <c r="F167" s="769"/>
      <c r="G167" s="769"/>
      <c r="H167" s="769"/>
      <c r="I167" s="769"/>
      <c r="J167" s="769"/>
      <c r="K167" s="769"/>
      <c r="L167" s="769"/>
      <c r="M167" s="769"/>
      <c r="N167" s="769"/>
      <c r="O167" s="769"/>
      <c r="P167" s="769"/>
      <c r="Q167" s="769"/>
      <c r="R167" s="802"/>
      <c r="S167" s="769"/>
    </row>
    <row r="168" spans="3:19">
      <c r="C168" s="769"/>
      <c r="D168" s="769"/>
      <c r="E168" s="769"/>
      <c r="F168" s="769"/>
      <c r="G168" s="769"/>
      <c r="H168" s="769"/>
      <c r="I168" s="769"/>
      <c r="J168" s="769"/>
      <c r="K168" s="769"/>
      <c r="L168" s="769"/>
      <c r="M168" s="769"/>
      <c r="N168" s="769"/>
      <c r="O168" s="769"/>
      <c r="P168" s="769"/>
      <c r="Q168" s="769"/>
      <c r="R168" s="802"/>
      <c r="S168" s="769"/>
    </row>
    <row r="169" spans="3:19">
      <c r="C169" s="769"/>
      <c r="D169" s="769"/>
      <c r="E169" s="769"/>
      <c r="F169" s="769"/>
      <c r="G169" s="769"/>
      <c r="H169" s="769"/>
      <c r="I169" s="769"/>
      <c r="J169" s="769"/>
      <c r="K169" s="769"/>
      <c r="L169" s="769"/>
      <c r="M169" s="769"/>
      <c r="N169" s="769"/>
      <c r="O169" s="769"/>
      <c r="P169" s="769"/>
      <c r="Q169" s="769"/>
      <c r="R169" s="802"/>
      <c r="S169" s="769"/>
    </row>
    <row r="170" spans="3:19">
      <c r="C170" s="769"/>
      <c r="D170" s="769"/>
      <c r="E170" s="769"/>
      <c r="F170" s="769"/>
      <c r="G170" s="769"/>
      <c r="H170" s="769"/>
      <c r="I170" s="769"/>
      <c r="J170" s="769"/>
      <c r="K170" s="769"/>
      <c r="L170" s="769"/>
      <c r="M170" s="769"/>
      <c r="N170" s="769"/>
      <c r="O170" s="769"/>
      <c r="P170" s="769"/>
      <c r="Q170" s="769"/>
      <c r="R170" s="802"/>
      <c r="S170" s="769"/>
    </row>
    <row r="171" spans="3:19">
      <c r="C171" s="769"/>
      <c r="D171" s="769"/>
      <c r="E171" s="769"/>
      <c r="F171" s="769"/>
      <c r="G171" s="769"/>
      <c r="H171" s="769"/>
      <c r="I171" s="769"/>
      <c r="J171" s="769"/>
      <c r="K171" s="769"/>
      <c r="L171" s="769"/>
      <c r="M171" s="769"/>
      <c r="N171" s="769"/>
      <c r="O171" s="769"/>
      <c r="P171" s="769"/>
      <c r="Q171" s="769"/>
      <c r="R171" s="802"/>
      <c r="S171" s="769"/>
    </row>
    <row r="172" spans="3:19">
      <c r="C172" s="769"/>
      <c r="D172" s="769"/>
      <c r="E172" s="769"/>
      <c r="F172" s="769"/>
      <c r="G172" s="769"/>
      <c r="H172" s="769"/>
      <c r="I172" s="769"/>
      <c r="J172" s="769"/>
      <c r="K172" s="769"/>
      <c r="L172" s="769"/>
      <c r="M172" s="769"/>
      <c r="N172" s="769"/>
      <c r="O172" s="769"/>
      <c r="P172" s="769"/>
      <c r="Q172" s="769"/>
      <c r="R172" s="802"/>
      <c r="S172" s="769"/>
    </row>
    <row r="173" spans="3:19">
      <c r="C173" s="769"/>
      <c r="D173" s="769"/>
      <c r="E173" s="769"/>
      <c r="F173" s="769"/>
      <c r="G173" s="769"/>
      <c r="H173" s="769"/>
      <c r="I173" s="769"/>
      <c r="J173" s="769"/>
      <c r="K173" s="769"/>
      <c r="L173" s="769"/>
      <c r="M173" s="769"/>
      <c r="N173" s="769"/>
      <c r="O173" s="769"/>
      <c r="P173" s="769"/>
      <c r="Q173" s="769"/>
      <c r="R173" s="802"/>
      <c r="S173" s="769"/>
    </row>
    <row r="174" spans="3:19">
      <c r="C174" s="769"/>
      <c r="D174" s="769"/>
      <c r="E174" s="769"/>
      <c r="F174" s="769"/>
      <c r="G174" s="769"/>
      <c r="H174" s="769"/>
      <c r="I174" s="769"/>
      <c r="J174" s="769"/>
      <c r="K174" s="769"/>
      <c r="L174" s="769"/>
      <c r="M174" s="769"/>
      <c r="N174" s="769"/>
      <c r="O174" s="769"/>
      <c r="P174" s="769"/>
      <c r="Q174" s="769"/>
      <c r="R174" s="802"/>
      <c r="S174" s="769"/>
    </row>
    <row r="175" spans="3:19">
      <c r="C175" s="769"/>
      <c r="D175" s="769"/>
      <c r="E175" s="769"/>
      <c r="F175" s="769"/>
      <c r="G175" s="769"/>
      <c r="H175" s="769"/>
      <c r="I175" s="769"/>
      <c r="J175" s="769"/>
      <c r="K175" s="769"/>
      <c r="L175" s="769"/>
      <c r="M175" s="769"/>
      <c r="N175" s="769"/>
      <c r="O175" s="769"/>
      <c r="P175" s="769"/>
      <c r="Q175" s="769"/>
      <c r="R175" s="802"/>
      <c r="S175" s="769"/>
    </row>
    <row r="176" spans="3:19">
      <c r="C176" s="769"/>
      <c r="D176" s="769"/>
      <c r="E176" s="769"/>
      <c r="F176" s="769"/>
      <c r="G176" s="769"/>
      <c r="H176" s="769"/>
      <c r="I176" s="769"/>
      <c r="J176" s="769"/>
      <c r="K176" s="769"/>
      <c r="L176" s="769"/>
      <c r="M176" s="769"/>
      <c r="N176" s="769"/>
      <c r="O176" s="769"/>
      <c r="P176" s="769"/>
      <c r="Q176" s="769"/>
      <c r="R176" s="802"/>
      <c r="S176" s="769"/>
    </row>
    <row r="177" spans="3:19">
      <c r="C177" s="769"/>
      <c r="D177" s="769"/>
      <c r="E177" s="769"/>
      <c r="F177" s="769"/>
      <c r="G177" s="769"/>
      <c r="H177" s="769"/>
      <c r="I177" s="769"/>
      <c r="J177" s="769"/>
      <c r="K177" s="769"/>
      <c r="L177" s="769"/>
      <c r="M177" s="769"/>
      <c r="N177" s="769"/>
      <c r="O177" s="769"/>
      <c r="P177" s="769"/>
      <c r="Q177" s="769"/>
      <c r="R177" s="802"/>
      <c r="S177" s="769"/>
    </row>
    <row r="178" spans="3:19">
      <c r="C178" s="769"/>
      <c r="D178" s="769"/>
      <c r="E178" s="769"/>
      <c r="F178" s="769"/>
      <c r="G178" s="769"/>
      <c r="H178" s="769"/>
      <c r="I178" s="769"/>
      <c r="J178" s="769"/>
      <c r="K178" s="769"/>
      <c r="L178" s="769"/>
      <c r="M178" s="769"/>
      <c r="N178" s="769"/>
      <c r="O178" s="769"/>
      <c r="P178" s="769"/>
      <c r="Q178" s="769"/>
      <c r="R178" s="802"/>
      <c r="S178" s="769"/>
    </row>
    <row r="179" spans="3:19">
      <c r="C179" s="769"/>
      <c r="D179" s="769"/>
      <c r="E179" s="769"/>
      <c r="F179" s="769"/>
      <c r="G179" s="769"/>
      <c r="H179" s="769"/>
      <c r="I179" s="769"/>
      <c r="J179" s="769"/>
      <c r="K179" s="769"/>
      <c r="L179" s="769"/>
      <c r="M179" s="769"/>
      <c r="N179" s="769"/>
      <c r="O179" s="769"/>
      <c r="P179" s="769"/>
      <c r="Q179" s="769"/>
      <c r="R179" s="802"/>
      <c r="S179" s="769"/>
    </row>
    <row r="180" spans="3:19">
      <c r="C180" s="769"/>
      <c r="D180" s="769"/>
      <c r="E180" s="769"/>
      <c r="F180" s="769"/>
      <c r="G180" s="769"/>
      <c r="H180" s="769"/>
      <c r="I180" s="769"/>
      <c r="J180" s="769"/>
      <c r="K180" s="769"/>
      <c r="L180" s="769"/>
      <c r="M180" s="769"/>
      <c r="N180" s="769"/>
      <c r="O180" s="769"/>
      <c r="P180" s="769"/>
      <c r="Q180" s="769"/>
      <c r="R180" s="802"/>
      <c r="S180" s="769"/>
    </row>
    <row r="181" spans="3:19">
      <c r="C181" s="769"/>
      <c r="D181" s="769"/>
      <c r="E181" s="769"/>
      <c r="F181" s="769"/>
      <c r="G181" s="769"/>
      <c r="H181" s="769"/>
      <c r="I181" s="769"/>
      <c r="J181" s="769"/>
      <c r="K181" s="769"/>
      <c r="L181" s="769"/>
      <c r="M181" s="769"/>
      <c r="N181" s="769"/>
      <c r="O181" s="769"/>
      <c r="P181" s="769"/>
      <c r="Q181" s="769"/>
      <c r="R181" s="802"/>
      <c r="S181" s="769"/>
    </row>
    <row r="182" spans="3:19">
      <c r="C182" s="769"/>
      <c r="D182" s="769"/>
      <c r="E182" s="769"/>
      <c r="F182" s="769"/>
      <c r="G182" s="769"/>
      <c r="H182" s="769"/>
      <c r="I182" s="769"/>
      <c r="J182" s="769"/>
      <c r="K182" s="769"/>
      <c r="L182" s="769"/>
      <c r="M182" s="769"/>
      <c r="N182" s="769"/>
      <c r="O182" s="769"/>
      <c r="P182" s="769"/>
      <c r="Q182" s="769"/>
      <c r="R182" s="802"/>
      <c r="S182" s="769"/>
    </row>
    <row r="183" spans="3:19">
      <c r="C183" s="769"/>
      <c r="D183" s="769"/>
      <c r="E183" s="769"/>
      <c r="F183" s="769"/>
      <c r="G183" s="769"/>
      <c r="H183" s="769"/>
      <c r="I183" s="769"/>
      <c r="J183" s="769"/>
      <c r="K183" s="769"/>
      <c r="L183" s="769"/>
      <c r="M183" s="769"/>
      <c r="N183" s="769"/>
      <c r="O183" s="769"/>
      <c r="P183" s="769"/>
      <c r="Q183" s="769"/>
      <c r="R183" s="802"/>
      <c r="S183" s="769"/>
    </row>
    <row r="184" spans="3:19">
      <c r="C184" s="769"/>
      <c r="D184" s="769"/>
      <c r="E184" s="769"/>
      <c r="F184" s="769"/>
      <c r="G184" s="769"/>
      <c r="H184" s="769"/>
      <c r="I184" s="769"/>
      <c r="J184" s="769"/>
      <c r="K184" s="769"/>
      <c r="L184" s="769"/>
      <c r="M184" s="769"/>
      <c r="N184" s="769"/>
      <c r="O184" s="769"/>
      <c r="P184" s="769"/>
      <c r="Q184" s="769"/>
      <c r="R184" s="802"/>
      <c r="S184" s="769"/>
    </row>
    <row r="185" spans="3:19">
      <c r="C185" s="769"/>
      <c r="D185" s="769"/>
      <c r="E185" s="769"/>
      <c r="F185" s="769"/>
      <c r="G185" s="769"/>
      <c r="H185" s="769"/>
      <c r="I185" s="769"/>
      <c r="J185" s="769"/>
      <c r="K185" s="769"/>
      <c r="L185" s="769"/>
      <c r="M185" s="769"/>
      <c r="N185" s="769"/>
      <c r="O185" s="769"/>
      <c r="P185" s="769"/>
      <c r="Q185" s="769"/>
      <c r="R185" s="802"/>
      <c r="S185" s="769"/>
    </row>
    <row r="186" spans="3:19">
      <c r="C186" s="769"/>
      <c r="D186" s="769"/>
      <c r="E186" s="769"/>
      <c r="F186" s="769"/>
      <c r="G186" s="769"/>
      <c r="H186" s="769"/>
      <c r="I186" s="769"/>
      <c r="J186" s="769"/>
      <c r="K186" s="769"/>
      <c r="L186" s="769"/>
      <c r="M186" s="769"/>
      <c r="N186" s="769"/>
      <c r="O186" s="769"/>
      <c r="P186" s="769"/>
      <c r="Q186" s="769"/>
      <c r="R186" s="802"/>
      <c r="S186" s="769"/>
    </row>
    <row r="187" spans="3:19">
      <c r="C187" s="769"/>
      <c r="D187" s="769"/>
      <c r="E187" s="769"/>
      <c r="F187" s="769"/>
      <c r="G187" s="769"/>
      <c r="H187" s="769"/>
      <c r="I187" s="769"/>
      <c r="J187" s="769"/>
      <c r="K187" s="769"/>
      <c r="L187" s="769"/>
      <c r="M187" s="769"/>
      <c r="N187" s="769"/>
      <c r="O187" s="769"/>
      <c r="P187" s="769"/>
      <c r="Q187" s="769"/>
      <c r="R187" s="802"/>
      <c r="S187" s="769"/>
    </row>
    <row r="188" spans="3:19">
      <c r="C188" s="769"/>
      <c r="D188" s="769"/>
      <c r="E188" s="769"/>
      <c r="F188" s="769"/>
      <c r="G188" s="769"/>
      <c r="H188" s="769"/>
      <c r="I188" s="769"/>
      <c r="J188" s="769"/>
      <c r="K188" s="769"/>
      <c r="L188" s="769"/>
      <c r="M188" s="769"/>
      <c r="N188" s="769"/>
      <c r="O188" s="769"/>
      <c r="P188" s="769"/>
      <c r="Q188" s="769"/>
      <c r="R188" s="802"/>
      <c r="S188" s="769"/>
    </row>
    <row r="189" spans="3:19">
      <c r="C189" s="769"/>
      <c r="D189" s="769"/>
      <c r="E189" s="769"/>
      <c r="F189" s="769"/>
      <c r="G189" s="769"/>
      <c r="H189" s="769"/>
      <c r="I189" s="769"/>
      <c r="J189" s="769"/>
      <c r="K189" s="769"/>
      <c r="L189" s="769"/>
      <c r="M189" s="769"/>
      <c r="N189" s="769"/>
      <c r="O189" s="769"/>
      <c r="P189" s="769"/>
      <c r="Q189" s="769"/>
      <c r="R189" s="802"/>
      <c r="S189" s="769"/>
    </row>
    <row r="190" spans="3:19">
      <c r="C190" s="769"/>
      <c r="D190" s="769"/>
      <c r="E190" s="769"/>
      <c r="F190" s="769"/>
      <c r="G190" s="769"/>
      <c r="H190" s="769"/>
      <c r="I190" s="769"/>
      <c r="J190" s="769"/>
      <c r="K190" s="769"/>
      <c r="L190" s="769"/>
      <c r="M190" s="769"/>
      <c r="N190" s="769"/>
      <c r="O190" s="769"/>
      <c r="P190" s="769"/>
      <c r="Q190" s="769"/>
      <c r="R190" s="802"/>
      <c r="S190" s="769"/>
    </row>
    <row r="191" spans="3:19">
      <c r="C191" s="769"/>
      <c r="D191" s="769"/>
      <c r="E191" s="769"/>
      <c r="F191" s="769"/>
      <c r="G191" s="769"/>
      <c r="H191" s="769"/>
      <c r="I191" s="769"/>
      <c r="J191" s="769"/>
      <c r="K191" s="769"/>
      <c r="L191" s="769"/>
      <c r="M191" s="769"/>
      <c r="N191" s="769"/>
      <c r="O191" s="769"/>
      <c r="P191" s="769"/>
      <c r="Q191" s="769"/>
      <c r="R191" s="802"/>
      <c r="S191" s="769"/>
    </row>
    <row r="192" spans="3:19">
      <c r="C192" s="769"/>
      <c r="D192" s="769"/>
      <c r="E192" s="769"/>
      <c r="F192" s="769"/>
      <c r="G192" s="769"/>
      <c r="H192" s="769"/>
      <c r="I192" s="769"/>
      <c r="J192" s="769"/>
      <c r="K192" s="769"/>
      <c r="L192" s="769"/>
      <c r="M192" s="769"/>
      <c r="N192" s="769"/>
      <c r="O192" s="769"/>
      <c r="P192" s="769"/>
      <c r="Q192" s="769"/>
      <c r="R192" s="802"/>
      <c r="S192" s="769"/>
    </row>
    <row r="193" spans="3:19">
      <c r="C193" s="769"/>
      <c r="D193" s="769"/>
      <c r="E193" s="769"/>
      <c r="F193" s="769"/>
      <c r="G193" s="769"/>
      <c r="H193" s="769"/>
      <c r="I193" s="769"/>
      <c r="J193" s="769"/>
      <c r="K193" s="769"/>
      <c r="L193" s="769"/>
      <c r="M193" s="769"/>
      <c r="N193" s="769"/>
      <c r="O193" s="769"/>
      <c r="P193" s="769"/>
      <c r="Q193" s="769"/>
      <c r="R193" s="802"/>
      <c r="S193" s="769"/>
    </row>
    <row r="194" spans="3:19">
      <c r="C194" s="769"/>
      <c r="D194" s="769"/>
      <c r="E194" s="769"/>
      <c r="F194" s="769"/>
      <c r="G194" s="769"/>
      <c r="H194" s="769"/>
      <c r="I194" s="769"/>
      <c r="J194" s="769"/>
      <c r="K194" s="769"/>
      <c r="L194" s="769"/>
      <c r="M194" s="769"/>
      <c r="N194" s="769"/>
      <c r="O194" s="769"/>
      <c r="P194" s="769"/>
      <c r="Q194" s="769"/>
      <c r="R194" s="802"/>
      <c r="S194" s="769"/>
    </row>
    <row r="195" spans="3:19">
      <c r="C195" s="769"/>
      <c r="D195" s="769"/>
      <c r="E195" s="769"/>
      <c r="F195" s="769"/>
      <c r="G195" s="769"/>
      <c r="H195" s="769"/>
      <c r="I195" s="769"/>
      <c r="J195" s="769"/>
      <c r="K195" s="769"/>
      <c r="L195" s="769"/>
      <c r="M195" s="769"/>
      <c r="N195" s="769"/>
      <c r="O195" s="769"/>
      <c r="P195" s="769"/>
      <c r="Q195" s="769"/>
      <c r="R195" s="802"/>
      <c r="S195" s="769"/>
    </row>
    <row r="196" spans="3:19">
      <c r="C196" s="769"/>
      <c r="D196" s="769"/>
      <c r="E196" s="769"/>
      <c r="F196" s="769"/>
      <c r="G196" s="769"/>
      <c r="H196" s="769"/>
      <c r="I196" s="769"/>
      <c r="J196" s="769"/>
      <c r="K196" s="769"/>
      <c r="L196" s="769"/>
      <c r="M196" s="769"/>
      <c r="N196" s="769"/>
      <c r="O196" s="769"/>
      <c r="P196" s="769"/>
      <c r="Q196" s="769"/>
      <c r="R196" s="802"/>
      <c r="S196" s="769"/>
    </row>
    <row r="197" spans="3:19">
      <c r="C197" s="769"/>
      <c r="D197" s="769"/>
      <c r="E197" s="769"/>
      <c r="F197" s="769"/>
      <c r="G197" s="769"/>
      <c r="H197" s="769"/>
      <c r="I197" s="769"/>
      <c r="J197" s="769"/>
      <c r="K197" s="769"/>
      <c r="L197" s="769"/>
      <c r="M197" s="769"/>
      <c r="N197" s="769"/>
      <c r="O197" s="769"/>
      <c r="P197" s="769"/>
      <c r="Q197" s="769"/>
      <c r="R197" s="802"/>
      <c r="S197" s="769"/>
    </row>
    <row r="198" spans="3:19">
      <c r="C198" s="769"/>
      <c r="D198" s="769"/>
      <c r="E198" s="769"/>
      <c r="F198" s="769"/>
      <c r="G198" s="769"/>
      <c r="H198" s="769"/>
      <c r="I198" s="769"/>
      <c r="J198" s="769"/>
      <c r="K198" s="769"/>
      <c r="L198" s="769"/>
      <c r="M198" s="769"/>
      <c r="N198" s="769"/>
      <c r="O198" s="769"/>
      <c r="P198" s="769"/>
      <c r="Q198" s="769"/>
      <c r="R198" s="802"/>
      <c r="S198" s="769"/>
    </row>
    <row r="199" spans="3:19">
      <c r="C199" s="769"/>
      <c r="D199" s="769"/>
      <c r="E199" s="769"/>
      <c r="F199" s="769"/>
      <c r="G199" s="769"/>
      <c r="H199" s="769"/>
      <c r="I199" s="769"/>
      <c r="J199" s="769"/>
      <c r="K199" s="769"/>
      <c r="L199" s="769"/>
      <c r="M199" s="769"/>
      <c r="N199" s="769"/>
      <c r="O199" s="769"/>
      <c r="P199" s="769"/>
      <c r="Q199" s="769"/>
      <c r="R199" s="802"/>
      <c r="S199" s="769"/>
    </row>
    <row r="200" spans="3:19">
      <c r="C200" s="769"/>
      <c r="D200" s="769"/>
      <c r="E200" s="769"/>
      <c r="F200" s="769"/>
      <c r="G200" s="769"/>
      <c r="H200" s="769"/>
      <c r="I200" s="769"/>
      <c r="J200" s="769"/>
      <c r="K200" s="769"/>
      <c r="L200" s="769"/>
      <c r="M200" s="769"/>
      <c r="N200" s="769"/>
      <c r="O200" s="769"/>
      <c r="P200" s="769"/>
      <c r="Q200" s="769"/>
      <c r="R200" s="802"/>
      <c r="S200" s="769"/>
    </row>
    <row r="201" spans="3:19">
      <c r="C201" s="769"/>
      <c r="D201" s="769"/>
      <c r="E201" s="769"/>
      <c r="F201" s="769"/>
      <c r="G201" s="769"/>
      <c r="H201" s="769"/>
      <c r="I201" s="769"/>
      <c r="J201" s="769"/>
      <c r="K201" s="769"/>
      <c r="L201" s="769"/>
      <c r="M201" s="769"/>
      <c r="N201" s="769"/>
      <c r="O201" s="769"/>
      <c r="P201" s="769"/>
      <c r="Q201" s="769"/>
      <c r="R201" s="802"/>
      <c r="S201" s="769"/>
    </row>
    <row r="202" spans="3:19">
      <c r="C202" s="769"/>
      <c r="D202" s="769"/>
      <c r="E202" s="769"/>
      <c r="F202" s="769"/>
      <c r="G202" s="769"/>
      <c r="H202" s="769"/>
      <c r="I202" s="769"/>
      <c r="J202" s="769"/>
      <c r="K202" s="769"/>
      <c r="L202" s="769"/>
      <c r="M202" s="769"/>
      <c r="N202" s="769"/>
      <c r="O202" s="769"/>
      <c r="P202" s="769"/>
      <c r="Q202" s="769"/>
      <c r="R202" s="802"/>
      <c r="S202" s="769"/>
    </row>
    <row r="203" spans="3:19">
      <c r="C203" s="769"/>
      <c r="D203" s="769"/>
      <c r="E203" s="769"/>
      <c r="F203" s="769"/>
      <c r="G203" s="769"/>
      <c r="H203" s="769"/>
      <c r="I203" s="769"/>
      <c r="J203" s="769"/>
      <c r="K203" s="769"/>
      <c r="L203" s="769"/>
      <c r="M203" s="769"/>
      <c r="N203" s="769"/>
      <c r="O203" s="769"/>
      <c r="P203" s="769"/>
      <c r="Q203" s="769"/>
      <c r="R203" s="802"/>
      <c r="S203" s="769"/>
    </row>
    <row r="204" spans="3:19">
      <c r="C204" s="769"/>
      <c r="D204" s="769"/>
      <c r="E204" s="769"/>
      <c r="F204" s="769"/>
      <c r="G204" s="769"/>
      <c r="H204" s="769"/>
      <c r="I204" s="769"/>
      <c r="J204" s="769"/>
      <c r="K204" s="769"/>
      <c r="L204" s="769"/>
      <c r="M204" s="769"/>
      <c r="N204" s="769"/>
      <c r="O204" s="769"/>
      <c r="P204" s="769"/>
      <c r="Q204" s="769"/>
      <c r="R204" s="802"/>
      <c r="S204" s="769"/>
    </row>
    <row r="205" spans="3:19">
      <c r="C205" s="769"/>
      <c r="D205" s="769"/>
      <c r="E205" s="769"/>
      <c r="F205" s="769"/>
      <c r="G205" s="769"/>
      <c r="H205" s="769"/>
      <c r="I205" s="769"/>
      <c r="J205" s="769"/>
      <c r="K205" s="769"/>
      <c r="L205" s="769"/>
      <c r="M205" s="769"/>
      <c r="N205" s="769"/>
      <c r="O205" s="769"/>
      <c r="P205" s="769"/>
      <c r="Q205" s="769"/>
      <c r="R205" s="802"/>
      <c r="S205" s="769"/>
    </row>
    <row r="206" spans="3:19">
      <c r="C206" s="769"/>
      <c r="D206" s="769"/>
      <c r="E206" s="769"/>
      <c r="F206" s="769"/>
      <c r="G206" s="769"/>
      <c r="H206" s="769"/>
      <c r="I206" s="769"/>
      <c r="J206" s="769"/>
      <c r="K206" s="769"/>
      <c r="L206" s="769"/>
      <c r="M206" s="769"/>
      <c r="N206" s="769"/>
      <c r="O206" s="769"/>
      <c r="P206" s="769"/>
      <c r="Q206" s="769"/>
      <c r="R206" s="802"/>
      <c r="S206" s="769"/>
    </row>
    <row r="207" spans="3:19">
      <c r="C207" s="769"/>
      <c r="D207" s="769"/>
      <c r="E207" s="769"/>
      <c r="F207" s="769"/>
      <c r="G207" s="769"/>
      <c r="H207" s="769"/>
      <c r="I207" s="769"/>
      <c r="J207" s="769"/>
      <c r="K207" s="769"/>
      <c r="L207" s="769"/>
      <c r="M207" s="769"/>
      <c r="N207" s="769"/>
      <c r="O207" s="769"/>
      <c r="P207" s="769"/>
      <c r="Q207" s="769"/>
      <c r="R207" s="802"/>
      <c r="S207" s="769"/>
    </row>
    <row r="208" spans="3:19">
      <c r="C208" s="769"/>
      <c r="D208" s="769"/>
      <c r="E208" s="769"/>
      <c r="F208" s="769"/>
      <c r="G208" s="769"/>
      <c r="H208" s="769"/>
      <c r="I208" s="769"/>
      <c r="J208" s="769"/>
      <c r="K208" s="769"/>
      <c r="L208" s="769"/>
      <c r="M208" s="769"/>
      <c r="N208" s="769"/>
      <c r="O208" s="769"/>
      <c r="P208" s="769"/>
      <c r="Q208" s="769"/>
      <c r="R208" s="802"/>
      <c r="S208" s="769"/>
    </row>
    <row r="209" spans="3:19">
      <c r="C209" s="769"/>
      <c r="D209" s="769"/>
      <c r="E209" s="769"/>
      <c r="F209" s="769"/>
      <c r="G209" s="769"/>
      <c r="H209" s="769"/>
      <c r="I209" s="769"/>
      <c r="J209" s="769"/>
      <c r="K209" s="769"/>
      <c r="L209" s="769"/>
      <c r="M209" s="769"/>
      <c r="N209" s="769"/>
      <c r="O209" s="769"/>
      <c r="P209" s="769"/>
      <c r="Q209" s="769"/>
      <c r="R209" s="802"/>
      <c r="S209" s="769"/>
    </row>
    <row r="210" spans="3:19">
      <c r="C210" s="769"/>
      <c r="D210" s="769"/>
      <c r="E210" s="769"/>
      <c r="F210" s="769"/>
      <c r="G210" s="769"/>
      <c r="H210" s="769"/>
      <c r="I210" s="769"/>
      <c r="J210" s="769"/>
      <c r="K210" s="769"/>
      <c r="L210" s="769"/>
      <c r="M210" s="769"/>
      <c r="N210" s="769"/>
      <c r="O210" s="769"/>
      <c r="P210" s="769"/>
      <c r="Q210" s="769"/>
      <c r="R210" s="802"/>
      <c r="S210" s="769"/>
    </row>
    <row r="211" spans="3:19">
      <c r="C211" s="769"/>
      <c r="D211" s="769"/>
      <c r="E211" s="769"/>
      <c r="F211" s="769"/>
      <c r="G211" s="769"/>
      <c r="H211" s="769"/>
      <c r="I211" s="769"/>
      <c r="J211" s="769"/>
      <c r="K211" s="769"/>
      <c r="L211" s="769"/>
      <c r="M211" s="769"/>
      <c r="N211" s="769"/>
      <c r="O211" s="769"/>
      <c r="P211" s="769"/>
      <c r="Q211" s="769"/>
      <c r="R211" s="802"/>
      <c r="S211" s="769"/>
    </row>
    <row r="212" spans="3:19">
      <c r="C212" s="769"/>
      <c r="D212" s="769"/>
      <c r="E212" s="769"/>
      <c r="F212" s="769"/>
      <c r="G212" s="769"/>
      <c r="H212" s="769"/>
      <c r="I212" s="769"/>
      <c r="J212" s="769"/>
      <c r="K212" s="769"/>
      <c r="L212" s="769"/>
      <c r="M212" s="769"/>
      <c r="N212" s="769"/>
      <c r="O212" s="769"/>
      <c r="P212" s="769"/>
      <c r="Q212" s="769"/>
      <c r="R212" s="802"/>
      <c r="S212" s="769"/>
    </row>
    <row r="213" spans="3:19">
      <c r="C213" s="769"/>
      <c r="D213" s="769"/>
      <c r="E213" s="769"/>
      <c r="F213" s="769"/>
      <c r="G213" s="769"/>
      <c r="H213" s="769"/>
      <c r="I213" s="769"/>
      <c r="J213" s="769"/>
      <c r="K213" s="769"/>
      <c r="L213" s="769"/>
      <c r="M213" s="769"/>
      <c r="N213" s="769"/>
      <c r="O213" s="769"/>
      <c r="P213" s="769"/>
      <c r="Q213" s="769"/>
      <c r="R213" s="802"/>
      <c r="S213" s="769"/>
    </row>
    <row r="214" spans="3:19">
      <c r="C214" s="769"/>
      <c r="D214" s="769"/>
      <c r="E214" s="769"/>
      <c r="F214" s="769"/>
      <c r="G214" s="769"/>
      <c r="H214" s="769"/>
      <c r="I214" s="769"/>
      <c r="J214" s="769"/>
      <c r="K214" s="769"/>
      <c r="L214" s="769"/>
      <c r="M214" s="769"/>
      <c r="N214" s="769"/>
      <c r="O214" s="769"/>
      <c r="P214" s="769"/>
      <c r="Q214" s="769"/>
      <c r="R214" s="802"/>
      <c r="S214" s="769"/>
    </row>
    <row r="215" spans="3:19">
      <c r="C215" s="769"/>
      <c r="D215" s="769"/>
      <c r="E215" s="769"/>
      <c r="F215" s="769"/>
      <c r="G215" s="769"/>
      <c r="H215" s="769"/>
      <c r="I215" s="769"/>
      <c r="J215" s="769"/>
      <c r="K215" s="769"/>
      <c r="L215" s="769"/>
      <c r="M215" s="769"/>
      <c r="N215" s="769"/>
      <c r="O215" s="769"/>
      <c r="P215" s="769"/>
      <c r="Q215" s="769"/>
      <c r="R215" s="802"/>
      <c r="S215" s="769"/>
    </row>
    <row r="216" spans="3:19">
      <c r="C216" s="769"/>
      <c r="D216" s="769"/>
      <c r="E216" s="769"/>
      <c r="F216" s="769"/>
      <c r="G216" s="769"/>
      <c r="H216" s="769"/>
      <c r="I216" s="769"/>
      <c r="J216" s="769"/>
      <c r="K216" s="769"/>
      <c r="L216" s="769"/>
      <c r="M216" s="769"/>
      <c r="N216" s="769"/>
      <c r="O216" s="769"/>
      <c r="P216" s="769"/>
      <c r="Q216" s="769"/>
      <c r="R216" s="802"/>
      <c r="S216" s="769"/>
    </row>
    <row r="217" spans="3:19">
      <c r="C217" s="769"/>
      <c r="D217" s="769"/>
      <c r="E217" s="769"/>
      <c r="F217" s="769"/>
      <c r="G217" s="769"/>
      <c r="H217" s="769"/>
      <c r="I217" s="769"/>
      <c r="J217" s="769"/>
      <c r="K217" s="769"/>
      <c r="L217" s="769"/>
      <c r="M217" s="769"/>
      <c r="N217" s="769"/>
      <c r="O217" s="769"/>
      <c r="P217" s="769"/>
      <c r="Q217" s="769"/>
      <c r="R217" s="802"/>
      <c r="S217" s="769"/>
    </row>
    <row r="218" spans="3:19">
      <c r="C218" s="769"/>
      <c r="D218" s="769"/>
      <c r="E218" s="769"/>
      <c r="F218" s="769"/>
      <c r="G218" s="769"/>
      <c r="H218" s="769"/>
      <c r="I218" s="769"/>
      <c r="J218" s="769"/>
      <c r="K218" s="769"/>
      <c r="L218" s="769"/>
      <c r="M218" s="769"/>
      <c r="N218" s="769"/>
      <c r="O218" s="769"/>
      <c r="P218" s="769"/>
      <c r="Q218" s="769"/>
      <c r="R218" s="802"/>
      <c r="S218" s="769"/>
    </row>
    <row r="219" spans="3:19">
      <c r="C219" s="769"/>
      <c r="D219" s="769"/>
      <c r="E219" s="769"/>
      <c r="F219" s="769"/>
      <c r="G219" s="769"/>
      <c r="H219" s="769"/>
      <c r="I219" s="769"/>
      <c r="J219" s="769"/>
      <c r="K219" s="769"/>
      <c r="L219" s="769"/>
      <c r="M219" s="769"/>
      <c r="N219" s="769"/>
      <c r="O219" s="769"/>
      <c r="P219" s="769"/>
      <c r="Q219" s="769"/>
      <c r="R219" s="802"/>
      <c r="S219" s="769"/>
    </row>
    <row r="220" spans="3:19">
      <c r="C220" s="769"/>
      <c r="D220" s="769"/>
      <c r="E220" s="769"/>
      <c r="F220" s="769"/>
      <c r="G220" s="769"/>
      <c r="H220" s="769"/>
      <c r="I220" s="769"/>
      <c r="J220" s="769"/>
      <c r="K220" s="769"/>
      <c r="L220" s="769"/>
      <c r="M220" s="769"/>
      <c r="N220" s="769"/>
      <c r="O220" s="769"/>
      <c r="P220" s="769"/>
      <c r="Q220" s="769"/>
      <c r="R220" s="802"/>
      <c r="S220" s="769"/>
    </row>
    <row r="221" spans="3:19">
      <c r="C221" s="769"/>
      <c r="D221" s="769"/>
      <c r="E221" s="769"/>
      <c r="F221" s="769"/>
      <c r="G221" s="769"/>
      <c r="H221" s="769"/>
      <c r="I221" s="769"/>
      <c r="J221" s="769"/>
      <c r="K221" s="769"/>
      <c r="L221" s="769"/>
      <c r="M221" s="769"/>
      <c r="N221" s="769"/>
      <c r="O221" s="769"/>
      <c r="P221" s="769"/>
      <c r="Q221" s="769"/>
      <c r="R221" s="802"/>
      <c r="S221" s="769"/>
    </row>
    <row r="222" spans="3:19">
      <c r="C222" s="769"/>
      <c r="D222" s="769"/>
      <c r="E222" s="769"/>
      <c r="F222" s="769"/>
      <c r="G222" s="769"/>
      <c r="H222" s="769"/>
      <c r="I222" s="769"/>
      <c r="J222" s="769"/>
      <c r="K222" s="769"/>
      <c r="L222" s="769"/>
      <c r="M222" s="769"/>
      <c r="N222" s="769"/>
      <c r="O222" s="769"/>
      <c r="P222" s="769"/>
      <c r="Q222" s="769"/>
      <c r="R222" s="802"/>
      <c r="S222" s="769"/>
    </row>
    <row r="223" spans="3:19">
      <c r="C223" s="769"/>
      <c r="D223" s="769"/>
      <c r="E223" s="769"/>
      <c r="F223" s="769"/>
      <c r="G223" s="769"/>
      <c r="H223" s="769"/>
      <c r="I223" s="769"/>
      <c r="J223" s="769"/>
      <c r="K223" s="769"/>
      <c r="L223" s="769"/>
      <c r="M223" s="769"/>
      <c r="N223" s="769"/>
      <c r="O223" s="769"/>
      <c r="P223" s="769"/>
      <c r="Q223" s="769"/>
      <c r="R223" s="802"/>
      <c r="S223" s="769"/>
    </row>
    <row r="224" spans="3:19">
      <c r="C224" s="769"/>
      <c r="D224" s="769"/>
      <c r="E224" s="769"/>
      <c r="F224" s="769"/>
      <c r="G224" s="769"/>
      <c r="H224" s="769"/>
      <c r="I224" s="769"/>
      <c r="J224" s="769"/>
      <c r="K224" s="769"/>
      <c r="L224" s="769"/>
      <c r="M224" s="769"/>
      <c r="N224" s="769"/>
      <c r="O224" s="769"/>
      <c r="P224" s="769"/>
      <c r="Q224" s="769"/>
      <c r="R224" s="802"/>
      <c r="S224" s="769"/>
    </row>
    <row r="225" spans="3:19">
      <c r="C225" s="769"/>
      <c r="D225" s="769"/>
      <c r="E225" s="769"/>
      <c r="F225" s="769"/>
      <c r="G225" s="769"/>
      <c r="H225" s="769"/>
      <c r="I225" s="769"/>
      <c r="J225" s="769"/>
      <c r="K225" s="769"/>
      <c r="L225" s="769"/>
      <c r="M225" s="769"/>
      <c r="N225" s="769"/>
      <c r="O225" s="769"/>
      <c r="P225" s="769"/>
      <c r="Q225" s="769"/>
      <c r="R225" s="802"/>
      <c r="S225" s="769"/>
    </row>
    <row r="226" spans="3:19">
      <c r="C226" s="769"/>
      <c r="D226" s="769"/>
      <c r="E226" s="769"/>
      <c r="F226" s="769"/>
      <c r="G226" s="769"/>
      <c r="H226" s="769"/>
      <c r="I226" s="769"/>
      <c r="J226" s="769"/>
      <c r="K226" s="769"/>
      <c r="L226" s="769"/>
      <c r="M226" s="769"/>
      <c r="N226" s="769"/>
      <c r="O226" s="769"/>
      <c r="P226" s="769"/>
      <c r="Q226" s="769"/>
      <c r="R226" s="802"/>
      <c r="S226" s="769"/>
    </row>
    <row r="227" spans="3:19">
      <c r="C227" s="769"/>
      <c r="D227" s="769"/>
      <c r="E227" s="769"/>
      <c r="F227" s="769"/>
      <c r="G227" s="769"/>
      <c r="H227" s="769"/>
      <c r="I227" s="769"/>
      <c r="J227" s="769"/>
      <c r="K227" s="769"/>
      <c r="L227" s="769"/>
      <c r="M227" s="769"/>
      <c r="N227" s="769"/>
      <c r="O227" s="769"/>
      <c r="P227" s="769"/>
      <c r="Q227" s="769"/>
      <c r="R227" s="802"/>
      <c r="S227" s="769"/>
    </row>
    <row r="228" spans="3:19">
      <c r="C228" s="769"/>
      <c r="D228" s="769"/>
      <c r="E228" s="769"/>
      <c r="F228" s="769"/>
      <c r="G228" s="769"/>
      <c r="H228" s="769"/>
      <c r="I228" s="769"/>
      <c r="J228" s="769"/>
      <c r="K228" s="769"/>
      <c r="L228" s="769"/>
      <c r="M228" s="769"/>
      <c r="N228" s="769"/>
      <c r="O228" s="769"/>
      <c r="P228" s="769"/>
      <c r="Q228" s="769"/>
      <c r="R228" s="802"/>
      <c r="S228" s="769"/>
    </row>
    <row r="229" spans="3:19">
      <c r="C229" s="769"/>
      <c r="D229" s="769"/>
      <c r="E229" s="769"/>
      <c r="F229" s="769"/>
      <c r="G229" s="769"/>
      <c r="H229" s="769"/>
      <c r="I229" s="769"/>
      <c r="J229" s="769"/>
      <c r="K229" s="769"/>
      <c r="L229" s="769"/>
      <c r="M229" s="769"/>
      <c r="N229" s="769"/>
      <c r="O229" s="769"/>
      <c r="P229" s="769"/>
      <c r="Q229" s="769"/>
      <c r="R229" s="802"/>
      <c r="S229" s="769"/>
    </row>
    <row r="230" spans="3:19">
      <c r="C230" s="769"/>
      <c r="D230" s="769"/>
      <c r="E230" s="769"/>
      <c r="F230" s="769"/>
      <c r="G230" s="769"/>
      <c r="H230" s="769"/>
      <c r="I230" s="769"/>
      <c r="J230" s="769"/>
      <c r="K230" s="769"/>
      <c r="L230" s="769"/>
      <c r="M230" s="769"/>
      <c r="N230" s="769"/>
      <c r="O230" s="769"/>
      <c r="P230" s="769"/>
      <c r="Q230" s="769"/>
      <c r="R230" s="802"/>
      <c r="S230" s="769"/>
    </row>
    <row r="231" spans="3:19">
      <c r="C231" s="769"/>
      <c r="D231" s="769"/>
      <c r="E231" s="769"/>
      <c r="F231" s="769"/>
      <c r="G231" s="769"/>
      <c r="H231" s="769"/>
      <c r="I231" s="769"/>
      <c r="J231" s="769"/>
      <c r="K231" s="769"/>
      <c r="L231" s="769"/>
      <c r="M231" s="769"/>
      <c r="N231" s="769"/>
      <c r="O231" s="769"/>
      <c r="P231" s="769"/>
      <c r="Q231" s="769"/>
      <c r="R231" s="802"/>
      <c r="S231" s="769"/>
    </row>
    <row r="232" spans="3:19">
      <c r="C232" s="769"/>
      <c r="D232" s="769"/>
      <c r="E232" s="769"/>
      <c r="F232" s="769"/>
      <c r="G232" s="769"/>
      <c r="H232" s="769"/>
      <c r="I232" s="769"/>
      <c r="J232" s="769"/>
      <c r="K232" s="769"/>
      <c r="L232" s="769"/>
      <c r="M232" s="769"/>
      <c r="N232" s="769"/>
      <c r="O232" s="769"/>
      <c r="P232" s="769"/>
      <c r="Q232" s="769"/>
      <c r="R232" s="802"/>
      <c r="S232" s="769"/>
    </row>
    <row r="233" spans="3:19">
      <c r="C233" s="769"/>
      <c r="D233" s="769"/>
      <c r="E233" s="769"/>
      <c r="F233" s="769"/>
      <c r="G233" s="769"/>
      <c r="H233" s="769"/>
      <c r="I233" s="769"/>
      <c r="J233" s="769"/>
      <c r="K233" s="769"/>
      <c r="L233" s="769"/>
      <c r="M233" s="769"/>
      <c r="N233" s="769"/>
      <c r="O233" s="769"/>
      <c r="P233" s="769"/>
      <c r="Q233" s="769"/>
      <c r="R233" s="802"/>
      <c r="S233" s="769"/>
    </row>
    <row r="234" spans="3:19">
      <c r="C234" s="769"/>
      <c r="D234" s="769"/>
      <c r="E234" s="769"/>
      <c r="F234" s="769"/>
      <c r="G234" s="769"/>
      <c r="H234" s="769"/>
      <c r="I234" s="769"/>
      <c r="J234" s="769"/>
      <c r="K234" s="769"/>
      <c r="L234" s="769"/>
      <c r="M234" s="769"/>
      <c r="N234" s="769"/>
      <c r="O234" s="769"/>
      <c r="P234" s="769"/>
      <c r="Q234" s="769"/>
      <c r="R234" s="802"/>
      <c r="S234" s="769"/>
    </row>
    <row r="235" spans="3:19">
      <c r="C235" s="769"/>
      <c r="D235" s="769"/>
      <c r="E235" s="769"/>
      <c r="F235" s="769"/>
      <c r="G235" s="769"/>
      <c r="H235" s="769"/>
      <c r="I235" s="769"/>
      <c r="J235" s="769"/>
      <c r="K235" s="769"/>
      <c r="L235" s="769"/>
      <c r="M235" s="769"/>
      <c r="N235" s="769"/>
      <c r="O235" s="769"/>
      <c r="P235" s="769"/>
      <c r="Q235" s="769"/>
      <c r="R235" s="802"/>
      <c r="S235" s="769"/>
    </row>
    <row r="236" spans="3:19">
      <c r="C236" s="769"/>
      <c r="D236" s="769"/>
      <c r="E236" s="769"/>
      <c r="F236" s="769"/>
      <c r="G236" s="769"/>
      <c r="H236" s="769"/>
      <c r="I236" s="769"/>
      <c r="J236" s="769"/>
      <c r="K236" s="769"/>
      <c r="L236" s="769"/>
      <c r="M236" s="769"/>
      <c r="N236" s="769"/>
      <c r="O236" s="769"/>
      <c r="P236" s="769"/>
      <c r="Q236" s="769"/>
      <c r="R236" s="802"/>
      <c r="S236" s="769"/>
    </row>
    <row r="237" spans="3:19">
      <c r="C237" s="769"/>
      <c r="D237" s="769"/>
      <c r="E237" s="769"/>
      <c r="F237" s="769"/>
      <c r="G237" s="769"/>
      <c r="H237" s="769"/>
      <c r="I237" s="769"/>
      <c r="J237" s="769"/>
      <c r="K237" s="769"/>
      <c r="L237" s="769"/>
      <c r="M237" s="769"/>
      <c r="N237" s="769"/>
      <c r="O237" s="769"/>
      <c r="P237" s="769"/>
      <c r="Q237" s="769"/>
      <c r="R237" s="802"/>
      <c r="S237" s="769"/>
    </row>
    <row r="238" spans="3:19">
      <c r="C238" s="769"/>
      <c r="D238" s="769"/>
      <c r="E238" s="769"/>
      <c r="F238" s="769"/>
      <c r="G238" s="769"/>
      <c r="H238" s="769"/>
      <c r="I238" s="769"/>
      <c r="J238" s="769"/>
      <c r="K238" s="769"/>
      <c r="L238" s="769"/>
      <c r="M238" s="769"/>
      <c r="N238" s="769"/>
      <c r="O238" s="769"/>
      <c r="P238" s="769"/>
      <c r="Q238" s="769"/>
      <c r="R238" s="802"/>
      <c r="S238" s="769"/>
    </row>
    <row r="239" spans="3:19">
      <c r="C239" s="769"/>
      <c r="D239" s="769"/>
      <c r="E239" s="769"/>
      <c r="F239" s="769"/>
      <c r="G239" s="769"/>
      <c r="H239" s="769"/>
      <c r="I239" s="769"/>
      <c r="J239" s="769"/>
      <c r="K239" s="769"/>
      <c r="L239" s="769"/>
      <c r="M239" s="769"/>
      <c r="N239" s="769"/>
      <c r="O239" s="769"/>
      <c r="P239" s="769"/>
      <c r="Q239" s="769"/>
      <c r="R239" s="802"/>
      <c r="S239" s="769"/>
    </row>
    <row r="240" spans="3:19">
      <c r="C240" s="769"/>
      <c r="D240" s="769"/>
      <c r="E240" s="769"/>
      <c r="F240" s="769"/>
      <c r="G240" s="769"/>
      <c r="H240" s="769"/>
      <c r="I240" s="769"/>
      <c r="J240" s="769"/>
      <c r="K240" s="769"/>
      <c r="L240" s="769"/>
      <c r="M240" s="769"/>
      <c r="N240" s="769"/>
      <c r="O240" s="769"/>
      <c r="P240" s="769"/>
      <c r="Q240" s="769"/>
      <c r="R240" s="802"/>
      <c r="S240" s="769"/>
    </row>
    <row r="241" spans="3:19">
      <c r="C241" s="769"/>
      <c r="D241" s="769"/>
      <c r="E241" s="769"/>
      <c r="F241" s="769"/>
      <c r="G241" s="769"/>
      <c r="H241" s="769"/>
      <c r="I241" s="769"/>
      <c r="J241" s="769"/>
      <c r="K241" s="769"/>
      <c r="L241" s="769"/>
      <c r="M241" s="769"/>
      <c r="N241" s="769"/>
      <c r="O241" s="769"/>
      <c r="P241" s="769"/>
      <c r="Q241" s="769"/>
      <c r="R241" s="802"/>
      <c r="S241" s="769"/>
    </row>
    <row r="242" spans="3:19">
      <c r="C242" s="769"/>
      <c r="D242" s="769"/>
      <c r="E242" s="769"/>
      <c r="F242" s="769"/>
      <c r="G242" s="769"/>
      <c r="H242" s="769"/>
      <c r="I242" s="769"/>
      <c r="J242" s="769"/>
      <c r="K242" s="769"/>
      <c r="L242" s="769"/>
      <c r="M242" s="769"/>
      <c r="N242" s="769"/>
      <c r="O242" s="769"/>
      <c r="P242" s="769"/>
      <c r="Q242" s="769"/>
      <c r="R242" s="802"/>
      <c r="S242" s="769"/>
    </row>
    <row r="243" spans="3:19">
      <c r="C243" s="769"/>
      <c r="D243" s="769"/>
      <c r="E243" s="769"/>
      <c r="F243" s="769"/>
      <c r="G243" s="769"/>
      <c r="H243" s="769"/>
      <c r="I243" s="769"/>
      <c r="J243" s="769"/>
      <c r="K243" s="769"/>
      <c r="L243" s="769"/>
      <c r="M243" s="769"/>
      <c r="N243" s="769"/>
      <c r="O243" s="769"/>
      <c r="P243" s="769"/>
      <c r="Q243" s="769"/>
      <c r="R243" s="802"/>
      <c r="S243" s="769"/>
    </row>
    <row r="244" spans="3:19">
      <c r="C244" s="769"/>
      <c r="D244" s="769"/>
      <c r="E244" s="769"/>
      <c r="F244" s="769"/>
      <c r="G244" s="769"/>
      <c r="H244" s="769"/>
      <c r="I244" s="769"/>
      <c r="J244" s="769"/>
      <c r="K244" s="769"/>
      <c r="L244" s="769"/>
      <c r="M244" s="769"/>
      <c r="N244" s="769"/>
      <c r="O244" s="769"/>
      <c r="P244" s="769"/>
      <c r="Q244" s="769"/>
      <c r="R244" s="802"/>
      <c r="S244" s="769"/>
    </row>
    <row r="245" spans="3:19">
      <c r="C245" s="769"/>
      <c r="D245" s="769"/>
      <c r="E245" s="769"/>
      <c r="F245" s="769"/>
      <c r="G245" s="769"/>
      <c r="H245" s="769"/>
      <c r="I245" s="769"/>
      <c r="J245" s="769"/>
      <c r="K245" s="769"/>
      <c r="L245" s="769"/>
      <c r="M245" s="769"/>
      <c r="N245" s="769"/>
      <c r="O245" s="769"/>
      <c r="P245" s="769"/>
      <c r="Q245" s="769"/>
      <c r="R245" s="802"/>
      <c r="S245" s="769"/>
    </row>
    <row r="246" spans="3:19">
      <c r="C246" s="769"/>
      <c r="D246" s="769"/>
      <c r="E246" s="769"/>
      <c r="F246" s="769"/>
      <c r="G246" s="769"/>
      <c r="H246" s="769"/>
      <c r="I246" s="769"/>
      <c r="J246" s="769"/>
      <c r="K246" s="769"/>
      <c r="L246" s="769"/>
      <c r="M246" s="769"/>
      <c r="N246" s="769"/>
      <c r="O246" s="769"/>
      <c r="P246" s="769"/>
      <c r="Q246" s="769"/>
      <c r="R246" s="802"/>
      <c r="S246" s="769"/>
    </row>
    <row r="247" spans="3:19">
      <c r="C247" s="769"/>
      <c r="D247" s="769"/>
      <c r="E247" s="769"/>
      <c r="F247" s="769"/>
      <c r="G247" s="769"/>
      <c r="H247" s="769"/>
      <c r="I247" s="769"/>
      <c r="J247" s="769"/>
      <c r="K247" s="769"/>
      <c r="L247" s="769"/>
      <c r="M247" s="769"/>
      <c r="N247" s="769"/>
      <c r="O247" s="769"/>
      <c r="P247" s="769"/>
      <c r="Q247" s="769"/>
      <c r="R247" s="802"/>
      <c r="S247" s="769"/>
    </row>
    <row r="248" spans="3:19">
      <c r="C248" s="769"/>
      <c r="D248" s="769"/>
      <c r="E248" s="769"/>
      <c r="F248" s="769"/>
      <c r="G248" s="769"/>
      <c r="H248" s="769"/>
      <c r="I248" s="769"/>
      <c r="J248" s="769"/>
      <c r="K248" s="769"/>
      <c r="L248" s="769"/>
      <c r="M248" s="769"/>
      <c r="N248" s="769"/>
      <c r="O248" s="769"/>
      <c r="P248" s="769"/>
      <c r="Q248" s="769"/>
      <c r="R248" s="802"/>
      <c r="S248" s="769"/>
    </row>
    <row r="249" spans="3:19">
      <c r="C249" s="769"/>
      <c r="D249" s="769"/>
      <c r="E249" s="769"/>
      <c r="F249" s="769"/>
      <c r="G249" s="769"/>
      <c r="H249" s="769"/>
      <c r="I249" s="769"/>
      <c r="J249" s="769"/>
      <c r="K249" s="769"/>
      <c r="L249" s="769"/>
      <c r="M249" s="769"/>
      <c r="N249" s="769"/>
      <c r="O249" s="769"/>
      <c r="P249" s="769"/>
      <c r="Q249" s="769"/>
      <c r="R249" s="802"/>
      <c r="S249" s="769"/>
    </row>
    <row r="250" spans="3:19">
      <c r="C250" s="769"/>
      <c r="D250" s="769"/>
      <c r="E250" s="769"/>
      <c r="F250" s="769"/>
      <c r="G250" s="769"/>
      <c r="H250" s="769"/>
      <c r="I250" s="769"/>
      <c r="J250" s="769"/>
      <c r="K250" s="769"/>
      <c r="L250" s="769"/>
      <c r="M250" s="769"/>
      <c r="N250" s="769"/>
      <c r="O250" s="769"/>
      <c r="P250" s="769"/>
      <c r="Q250" s="769"/>
      <c r="R250" s="802"/>
      <c r="S250" s="769"/>
    </row>
    <row r="251" spans="3:19">
      <c r="C251" s="769"/>
      <c r="D251" s="769"/>
      <c r="E251" s="769"/>
      <c r="F251" s="769"/>
      <c r="G251" s="769"/>
      <c r="H251" s="769"/>
      <c r="I251" s="769"/>
      <c r="J251" s="769"/>
      <c r="K251" s="769"/>
      <c r="L251" s="769"/>
      <c r="M251" s="769"/>
      <c r="N251" s="769"/>
      <c r="O251" s="769"/>
      <c r="P251" s="769"/>
      <c r="Q251" s="769"/>
      <c r="R251" s="802"/>
      <c r="S251" s="769"/>
    </row>
    <row r="252" spans="3:19">
      <c r="C252" s="769"/>
      <c r="D252" s="769"/>
      <c r="E252" s="769"/>
      <c r="F252" s="769"/>
      <c r="G252" s="769"/>
      <c r="H252" s="769"/>
      <c r="I252" s="769"/>
      <c r="J252" s="769"/>
      <c r="K252" s="769"/>
      <c r="L252" s="769"/>
      <c r="M252" s="769"/>
      <c r="N252" s="769"/>
      <c r="O252" s="769"/>
      <c r="P252" s="769"/>
      <c r="Q252" s="769"/>
      <c r="R252" s="802"/>
      <c r="S252" s="769"/>
    </row>
    <row r="253" spans="3:19">
      <c r="C253" s="769"/>
      <c r="D253" s="769"/>
      <c r="E253" s="769"/>
      <c r="F253" s="769"/>
      <c r="G253" s="769"/>
      <c r="H253" s="769"/>
      <c r="I253" s="769"/>
      <c r="J253" s="769"/>
      <c r="K253" s="769"/>
      <c r="L253" s="769"/>
      <c r="M253" s="769"/>
      <c r="N253" s="769"/>
      <c r="O253" s="769"/>
      <c r="P253" s="769"/>
      <c r="Q253" s="769"/>
      <c r="R253" s="802"/>
      <c r="S253" s="769"/>
    </row>
    <row r="254" spans="3:19">
      <c r="C254" s="769"/>
      <c r="D254" s="769"/>
      <c r="E254" s="769"/>
      <c r="F254" s="769"/>
      <c r="G254" s="769"/>
      <c r="H254" s="769"/>
      <c r="I254" s="769"/>
      <c r="J254" s="769"/>
      <c r="K254" s="769"/>
      <c r="L254" s="769"/>
      <c r="M254" s="769"/>
      <c r="N254" s="769"/>
      <c r="O254" s="769"/>
      <c r="P254" s="769"/>
      <c r="Q254" s="769"/>
      <c r="R254" s="802"/>
      <c r="S254" s="769"/>
    </row>
    <row r="255" spans="3:19">
      <c r="C255" s="769"/>
      <c r="D255" s="769"/>
      <c r="E255" s="769"/>
      <c r="F255" s="769"/>
      <c r="G255" s="769"/>
      <c r="H255" s="769"/>
      <c r="I255" s="769"/>
      <c r="J255" s="769"/>
      <c r="K255" s="769"/>
      <c r="L255" s="769"/>
      <c r="M255" s="769"/>
      <c r="N255" s="769"/>
      <c r="O255" s="769"/>
      <c r="P255" s="769"/>
      <c r="Q255" s="769"/>
      <c r="R255" s="802"/>
      <c r="S255" s="769"/>
    </row>
    <row r="256" spans="3:19">
      <c r="C256" s="769"/>
      <c r="D256" s="769"/>
      <c r="E256" s="769"/>
      <c r="F256" s="769"/>
      <c r="G256" s="769"/>
      <c r="H256" s="769"/>
      <c r="I256" s="769"/>
      <c r="J256" s="769"/>
      <c r="K256" s="769"/>
      <c r="L256" s="769"/>
      <c r="M256" s="769"/>
      <c r="N256" s="769"/>
      <c r="O256" s="769"/>
      <c r="P256" s="769"/>
      <c r="Q256" s="769"/>
      <c r="R256" s="802"/>
      <c r="S256" s="769"/>
    </row>
    <row r="257" spans="3:19">
      <c r="C257" s="769"/>
      <c r="D257" s="769"/>
      <c r="E257" s="769"/>
      <c r="F257" s="769"/>
      <c r="G257" s="769"/>
      <c r="H257" s="769"/>
      <c r="I257" s="769"/>
      <c r="J257" s="769"/>
      <c r="K257" s="769"/>
      <c r="L257" s="769"/>
      <c r="M257" s="769"/>
      <c r="N257" s="769"/>
      <c r="O257" s="769"/>
      <c r="P257" s="769"/>
      <c r="Q257" s="769"/>
      <c r="R257" s="802"/>
      <c r="S257" s="769"/>
    </row>
    <row r="258" spans="3:19">
      <c r="C258" s="769"/>
      <c r="D258" s="769"/>
      <c r="E258" s="769"/>
      <c r="F258" s="769"/>
      <c r="G258" s="769"/>
      <c r="H258" s="769"/>
      <c r="I258" s="769"/>
      <c r="J258" s="769"/>
      <c r="K258" s="769"/>
      <c r="L258" s="769"/>
      <c r="M258" s="769"/>
      <c r="N258" s="769"/>
      <c r="O258" s="769"/>
      <c r="P258" s="769"/>
      <c r="Q258" s="769"/>
      <c r="R258" s="802"/>
      <c r="S258" s="769"/>
    </row>
    <row r="259" spans="3:19">
      <c r="C259" s="769"/>
      <c r="D259" s="769"/>
      <c r="E259" s="769"/>
      <c r="F259" s="769"/>
      <c r="G259" s="769"/>
      <c r="H259" s="769"/>
      <c r="I259" s="769"/>
      <c r="J259" s="769"/>
      <c r="K259" s="769"/>
      <c r="L259" s="769"/>
      <c r="M259" s="769"/>
      <c r="N259" s="769"/>
      <c r="O259" s="769"/>
      <c r="P259" s="769"/>
      <c r="Q259" s="769"/>
      <c r="R259" s="802"/>
      <c r="S259" s="769"/>
    </row>
    <row r="260" spans="3:19">
      <c r="C260" s="769"/>
      <c r="D260" s="769"/>
      <c r="E260" s="769"/>
      <c r="F260" s="769"/>
      <c r="G260" s="769"/>
      <c r="H260" s="769"/>
      <c r="I260" s="769"/>
      <c r="J260" s="769"/>
      <c r="K260" s="769"/>
      <c r="L260" s="769"/>
      <c r="M260" s="769"/>
      <c r="N260" s="769"/>
      <c r="O260" s="769"/>
      <c r="P260" s="769"/>
      <c r="Q260" s="769"/>
      <c r="R260" s="802"/>
      <c r="S260" s="769"/>
    </row>
    <row r="261" spans="3:19">
      <c r="C261" s="769"/>
      <c r="D261" s="769"/>
      <c r="E261" s="769"/>
      <c r="F261" s="769"/>
      <c r="G261" s="769"/>
      <c r="H261" s="769"/>
      <c r="I261" s="769"/>
      <c r="J261" s="769"/>
      <c r="K261" s="769"/>
      <c r="L261" s="769"/>
      <c r="M261" s="769"/>
      <c r="N261" s="769"/>
      <c r="O261" s="769"/>
      <c r="P261" s="769"/>
      <c r="Q261" s="769"/>
      <c r="R261" s="802"/>
      <c r="S261" s="769"/>
    </row>
    <row r="262" spans="3:19">
      <c r="C262" s="769"/>
      <c r="D262" s="769"/>
      <c r="E262" s="769"/>
      <c r="F262" s="769"/>
      <c r="G262" s="769"/>
      <c r="H262" s="769"/>
      <c r="I262" s="769"/>
      <c r="J262" s="769"/>
      <c r="K262" s="769"/>
      <c r="L262" s="769"/>
      <c r="M262" s="769"/>
      <c r="N262" s="769"/>
      <c r="O262" s="769"/>
      <c r="P262" s="769"/>
      <c r="Q262" s="769"/>
      <c r="R262" s="802"/>
      <c r="S262" s="769"/>
    </row>
    <row r="263" spans="3:19">
      <c r="C263" s="769"/>
      <c r="D263" s="769"/>
      <c r="E263" s="769"/>
      <c r="F263" s="769"/>
      <c r="G263" s="769"/>
      <c r="H263" s="769"/>
      <c r="I263" s="769"/>
      <c r="J263" s="769"/>
      <c r="K263" s="769"/>
      <c r="L263" s="769"/>
      <c r="M263" s="769"/>
      <c r="N263" s="769"/>
      <c r="O263" s="769"/>
      <c r="P263" s="769"/>
      <c r="Q263" s="769"/>
      <c r="R263" s="802"/>
      <c r="S263" s="769"/>
    </row>
    <row r="264" spans="3:19">
      <c r="C264" s="769"/>
      <c r="D264" s="769"/>
      <c r="E264" s="769"/>
      <c r="F264" s="769"/>
      <c r="G264" s="769"/>
      <c r="H264" s="769"/>
      <c r="I264" s="769"/>
      <c r="J264" s="769"/>
      <c r="K264" s="769"/>
      <c r="L264" s="769"/>
      <c r="M264" s="769"/>
      <c r="N264" s="769"/>
      <c r="O264" s="769"/>
      <c r="P264" s="769"/>
      <c r="Q264" s="769"/>
      <c r="R264" s="802"/>
      <c r="S264" s="769"/>
    </row>
    <row r="265" spans="3:19">
      <c r="C265" s="769"/>
      <c r="D265" s="769"/>
      <c r="E265" s="769"/>
      <c r="F265" s="769"/>
      <c r="G265" s="769"/>
      <c r="H265" s="769"/>
      <c r="I265" s="769"/>
      <c r="J265" s="769"/>
      <c r="K265" s="769"/>
      <c r="L265" s="769"/>
      <c r="M265" s="769"/>
      <c r="N265" s="769"/>
      <c r="O265" s="769"/>
      <c r="P265" s="769"/>
      <c r="Q265" s="769"/>
      <c r="R265" s="802"/>
      <c r="S265" s="769"/>
    </row>
    <row r="266" spans="3:19">
      <c r="C266" s="769"/>
      <c r="D266" s="769"/>
      <c r="E266" s="769"/>
      <c r="F266" s="769"/>
      <c r="G266" s="769"/>
      <c r="H266" s="769"/>
      <c r="I266" s="769"/>
      <c r="J266" s="769"/>
      <c r="K266" s="769"/>
      <c r="L266" s="769"/>
      <c r="M266" s="769"/>
      <c r="N266" s="769"/>
      <c r="O266" s="769"/>
      <c r="P266" s="769"/>
      <c r="Q266" s="769"/>
      <c r="R266" s="802"/>
      <c r="S266" s="769"/>
    </row>
    <row r="267" spans="3:19">
      <c r="C267" s="769"/>
      <c r="D267" s="769"/>
      <c r="E267" s="769"/>
      <c r="F267" s="769"/>
      <c r="G267" s="769"/>
      <c r="H267" s="769"/>
      <c r="I267" s="769"/>
      <c r="J267" s="769"/>
      <c r="K267" s="769"/>
      <c r="L267" s="769"/>
      <c r="M267" s="769"/>
      <c r="N267" s="769"/>
      <c r="O267" s="769"/>
      <c r="P267" s="769"/>
      <c r="Q267" s="769"/>
      <c r="R267" s="802"/>
      <c r="S267" s="769"/>
    </row>
    <row r="268" spans="3:19">
      <c r="C268" s="769"/>
      <c r="D268" s="769"/>
      <c r="E268" s="769"/>
      <c r="F268" s="769"/>
      <c r="G268" s="769"/>
      <c r="H268" s="769"/>
      <c r="I268" s="769"/>
      <c r="J268" s="769"/>
      <c r="K268" s="769"/>
      <c r="L268" s="769"/>
      <c r="M268" s="769"/>
      <c r="N268" s="769"/>
      <c r="O268" s="769"/>
      <c r="P268" s="769"/>
      <c r="Q268" s="769"/>
      <c r="R268" s="802"/>
      <c r="S268" s="769"/>
    </row>
    <row r="269" spans="3:19">
      <c r="C269" s="769"/>
      <c r="D269" s="769"/>
      <c r="E269" s="769"/>
      <c r="F269" s="769"/>
      <c r="G269" s="769"/>
      <c r="H269" s="769"/>
      <c r="I269" s="769"/>
      <c r="J269" s="769"/>
      <c r="K269" s="769"/>
      <c r="L269" s="769"/>
      <c r="M269" s="769"/>
      <c r="N269" s="769"/>
      <c r="O269" s="769"/>
      <c r="P269" s="769"/>
      <c r="Q269" s="769"/>
      <c r="R269" s="802"/>
      <c r="S269" s="769"/>
    </row>
    <row r="270" spans="3:19">
      <c r="C270" s="769"/>
      <c r="D270" s="769"/>
      <c r="E270" s="769"/>
      <c r="F270" s="769"/>
      <c r="G270" s="769"/>
      <c r="H270" s="769"/>
      <c r="I270" s="769"/>
      <c r="J270" s="769"/>
      <c r="K270" s="769"/>
      <c r="L270" s="769"/>
      <c r="M270" s="769"/>
      <c r="N270" s="769"/>
      <c r="O270" s="769"/>
      <c r="P270" s="769"/>
      <c r="Q270" s="769"/>
      <c r="R270" s="802"/>
      <c r="S270" s="769"/>
    </row>
    <row r="271" spans="3:19">
      <c r="C271" s="769"/>
      <c r="D271" s="769"/>
      <c r="E271" s="769"/>
      <c r="F271" s="769"/>
      <c r="G271" s="769"/>
      <c r="H271" s="769"/>
      <c r="I271" s="769"/>
      <c r="J271" s="769"/>
      <c r="K271" s="769"/>
      <c r="L271" s="769"/>
      <c r="M271" s="769"/>
      <c r="N271" s="769"/>
      <c r="O271" s="769"/>
      <c r="P271" s="769"/>
      <c r="Q271" s="769"/>
      <c r="R271" s="802"/>
      <c r="S271" s="769"/>
    </row>
    <row r="272" spans="3:19">
      <c r="C272" s="769"/>
      <c r="D272" s="769"/>
      <c r="E272" s="769"/>
      <c r="F272" s="769"/>
      <c r="G272" s="769"/>
      <c r="H272" s="769"/>
      <c r="I272" s="769"/>
      <c r="J272" s="769"/>
      <c r="K272" s="769"/>
      <c r="L272" s="769"/>
      <c r="M272" s="769"/>
      <c r="N272" s="769"/>
      <c r="O272" s="769"/>
      <c r="P272" s="769"/>
      <c r="Q272" s="769"/>
      <c r="R272" s="802"/>
      <c r="S272" s="769"/>
    </row>
    <row r="273" spans="3:19">
      <c r="C273" s="769"/>
      <c r="D273" s="769"/>
      <c r="E273" s="769"/>
      <c r="F273" s="769"/>
      <c r="G273" s="769"/>
      <c r="H273" s="769"/>
      <c r="I273" s="769"/>
      <c r="J273" s="769"/>
      <c r="K273" s="769"/>
      <c r="L273" s="769"/>
      <c r="M273" s="769"/>
      <c r="N273" s="769"/>
      <c r="O273" s="769"/>
      <c r="P273" s="769"/>
      <c r="Q273" s="769"/>
      <c r="R273" s="802"/>
      <c r="S273" s="769"/>
    </row>
    <row r="274" spans="3:19">
      <c r="C274" s="769"/>
      <c r="D274" s="769"/>
      <c r="E274" s="769"/>
      <c r="F274" s="769"/>
      <c r="G274" s="769"/>
      <c r="H274" s="769"/>
      <c r="I274" s="769"/>
      <c r="J274" s="769"/>
      <c r="K274" s="769"/>
      <c r="L274" s="769"/>
      <c r="M274" s="769"/>
      <c r="N274" s="769"/>
      <c r="O274" s="769"/>
      <c r="P274" s="769"/>
      <c r="Q274" s="769"/>
      <c r="R274" s="802"/>
      <c r="S274" s="769"/>
    </row>
    <row r="275" spans="3:19">
      <c r="C275" s="769"/>
      <c r="D275" s="769"/>
      <c r="E275" s="769"/>
      <c r="F275" s="769"/>
      <c r="G275" s="769"/>
      <c r="H275" s="769"/>
      <c r="I275" s="769"/>
      <c r="J275" s="769"/>
      <c r="K275" s="769"/>
      <c r="L275" s="769"/>
      <c r="M275" s="769"/>
      <c r="N275" s="769"/>
      <c r="O275" s="769"/>
      <c r="P275" s="769"/>
      <c r="Q275" s="769"/>
      <c r="R275" s="802"/>
      <c r="S275" s="769"/>
    </row>
    <row r="276" spans="3:19">
      <c r="C276" s="769"/>
      <c r="D276" s="769"/>
      <c r="E276" s="769"/>
      <c r="F276" s="769"/>
      <c r="G276" s="769"/>
      <c r="H276" s="769"/>
      <c r="I276" s="769"/>
      <c r="J276" s="769"/>
      <c r="K276" s="769"/>
      <c r="L276" s="769"/>
      <c r="M276" s="769"/>
      <c r="N276" s="769"/>
      <c r="O276" s="769"/>
      <c r="P276" s="769"/>
      <c r="Q276" s="769"/>
      <c r="R276" s="802"/>
      <c r="S276" s="769"/>
    </row>
    <row r="277" spans="3:19">
      <c r="C277" s="769"/>
      <c r="D277" s="769"/>
      <c r="E277" s="769"/>
      <c r="F277" s="769"/>
      <c r="G277" s="769"/>
      <c r="H277" s="769"/>
      <c r="I277" s="769"/>
      <c r="J277" s="769"/>
      <c r="K277" s="769"/>
      <c r="L277" s="769"/>
      <c r="M277" s="769"/>
      <c r="N277" s="769"/>
      <c r="O277" s="769"/>
      <c r="P277" s="769"/>
      <c r="Q277" s="769"/>
      <c r="R277" s="802"/>
      <c r="S277" s="769"/>
    </row>
    <row r="278" spans="3:19">
      <c r="C278" s="769"/>
      <c r="D278" s="769"/>
      <c r="E278" s="769"/>
      <c r="F278" s="769"/>
      <c r="G278" s="769"/>
      <c r="H278" s="769"/>
      <c r="I278" s="769"/>
      <c r="J278" s="769"/>
      <c r="K278" s="769"/>
      <c r="L278" s="769"/>
      <c r="M278" s="769"/>
      <c r="N278" s="769"/>
      <c r="O278" s="769"/>
      <c r="P278" s="769"/>
      <c r="Q278" s="769"/>
      <c r="R278" s="802"/>
      <c r="S278" s="769"/>
    </row>
    <row r="279" spans="3:19">
      <c r="C279" s="769"/>
      <c r="D279" s="769"/>
      <c r="E279" s="769"/>
      <c r="F279" s="769"/>
      <c r="G279" s="769"/>
      <c r="H279" s="769"/>
      <c r="I279" s="769"/>
      <c r="J279" s="769"/>
      <c r="K279" s="769"/>
      <c r="L279" s="769"/>
      <c r="M279" s="769"/>
      <c r="N279" s="769"/>
      <c r="O279" s="769"/>
      <c r="P279" s="769"/>
      <c r="Q279" s="769"/>
      <c r="R279" s="802"/>
      <c r="S279" s="769"/>
    </row>
    <row r="280" spans="3:19">
      <c r="C280" s="769"/>
      <c r="D280" s="769"/>
      <c r="E280" s="769"/>
      <c r="F280" s="769"/>
      <c r="G280" s="769"/>
      <c r="H280" s="769"/>
      <c r="I280" s="769"/>
      <c r="J280" s="769"/>
      <c r="K280" s="769"/>
      <c r="L280" s="769"/>
      <c r="M280" s="769"/>
      <c r="N280" s="769"/>
      <c r="O280" s="769"/>
      <c r="P280" s="769"/>
      <c r="Q280" s="769"/>
      <c r="R280" s="802"/>
      <c r="S280" s="769"/>
    </row>
    <row r="281" spans="3:19">
      <c r="C281" s="769"/>
      <c r="D281" s="769"/>
      <c r="E281" s="769"/>
      <c r="F281" s="769"/>
      <c r="G281" s="769"/>
      <c r="H281" s="769"/>
      <c r="I281" s="769"/>
      <c r="J281" s="769"/>
      <c r="K281" s="769"/>
      <c r="L281" s="769"/>
      <c r="M281" s="769"/>
      <c r="N281" s="769"/>
      <c r="O281" s="769"/>
      <c r="P281" s="769"/>
      <c r="Q281" s="769"/>
      <c r="R281" s="802"/>
      <c r="S281" s="769"/>
    </row>
    <row r="282" spans="3:19">
      <c r="C282" s="769"/>
      <c r="D282" s="769"/>
      <c r="E282" s="769"/>
      <c r="F282" s="769"/>
      <c r="G282" s="769"/>
      <c r="H282" s="769"/>
      <c r="I282" s="769"/>
      <c r="J282" s="769"/>
      <c r="K282" s="769"/>
      <c r="L282" s="769"/>
      <c r="M282" s="769"/>
      <c r="N282" s="769"/>
      <c r="O282" s="769"/>
      <c r="P282" s="769"/>
      <c r="Q282" s="769"/>
      <c r="R282" s="802"/>
      <c r="S282" s="769"/>
    </row>
    <row r="283" spans="3:19">
      <c r="C283" s="769"/>
      <c r="D283" s="769"/>
      <c r="E283" s="769"/>
      <c r="F283" s="769"/>
      <c r="G283" s="769"/>
      <c r="H283" s="769"/>
      <c r="I283" s="769"/>
      <c r="J283" s="769"/>
      <c r="K283" s="769"/>
      <c r="L283" s="769"/>
      <c r="M283" s="769"/>
      <c r="N283" s="769"/>
      <c r="O283" s="769"/>
      <c r="P283" s="769"/>
      <c r="Q283" s="769"/>
      <c r="R283" s="802"/>
      <c r="S283" s="769"/>
    </row>
    <row r="284" spans="3:19">
      <c r="C284" s="769"/>
      <c r="D284" s="769"/>
      <c r="E284" s="769"/>
      <c r="F284" s="769"/>
      <c r="G284" s="769"/>
      <c r="H284" s="769"/>
      <c r="I284" s="769"/>
      <c r="J284" s="769"/>
      <c r="K284" s="769"/>
      <c r="L284" s="769"/>
      <c r="M284" s="769"/>
      <c r="N284" s="769"/>
      <c r="O284" s="769"/>
      <c r="P284" s="769"/>
      <c r="Q284" s="769"/>
      <c r="R284" s="802"/>
      <c r="S284" s="769"/>
    </row>
    <row r="285" spans="3:19">
      <c r="C285" s="769"/>
      <c r="D285" s="769"/>
      <c r="E285" s="769"/>
      <c r="F285" s="769"/>
      <c r="G285" s="769"/>
      <c r="H285" s="769"/>
      <c r="I285" s="769"/>
      <c r="J285" s="769"/>
      <c r="K285" s="769"/>
      <c r="L285" s="769"/>
      <c r="M285" s="769"/>
      <c r="N285" s="769"/>
      <c r="O285" s="769"/>
      <c r="P285" s="769"/>
      <c r="Q285" s="769"/>
      <c r="R285" s="802"/>
      <c r="S285" s="769"/>
    </row>
    <row r="286" spans="3:19">
      <c r="C286" s="769"/>
      <c r="D286" s="769"/>
      <c r="E286" s="769"/>
      <c r="F286" s="769"/>
      <c r="G286" s="769"/>
      <c r="H286" s="769"/>
      <c r="I286" s="769"/>
      <c r="J286" s="769"/>
      <c r="K286" s="769"/>
      <c r="L286" s="769"/>
      <c r="M286" s="769"/>
      <c r="N286" s="769"/>
      <c r="O286" s="769"/>
      <c r="P286" s="769"/>
      <c r="Q286" s="769"/>
      <c r="R286" s="802"/>
      <c r="S286" s="769"/>
    </row>
    <row r="287" spans="3:19">
      <c r="C287" s="769"/>
      <c r="D287" s="769"/>
      <c r="E287" s="769"/>
      <c r="F287" s="769"/>
      <c r="G287" s="769"/>
      <c r="H287" s="769"/>
      <c r="I287" s="769"/>
      <c r="J287" s="769"/>
      <c r="K287" s="769"/>
      <c r="L287" s="769"/>
      <c r="M287" s="769"/>
      <c r="N287" s="769"/>
      <c r="O287" s="769"/>
      <c r="P287" s="769"/>
      <c r="Q287" s="769"/>
      <c r="R287" s="802"/>
      <c r="S287" s="769"/>
    </row>
    <row r="288" spans="3:19">
      <c r="C288" s="769"/>
      <c r="D288" s="769"/>
      <c r="E288" s="769"/>
      <c r="F288" s="769"/>
      <c r="G288" s="769"/>
      <c r="H288" s="769"/>
      <c r="I288" s="769"/>
      <c r="J288" s="769"/>
      <c r="K288" s="769"/>
      <c r="L288" s="769"/>
      <c r="M288" s="769"/>
      <c r="N288" s="769"/>
      <c r="O288" s="769"/>
      <c r="P288" s="769"/>
      <c r="Q288" s="769"/>
      <c r="R288" s="802"/>
      <c r="S288" s="769"/>
    </row>
    <row r="289" spans="3:19">
      <c r="C289" s="769"/>
      <c r="D289" s="769"/>
      <c r="E289" s="769"/>
      <c r="F289" s="769"/>
      <c r="G289" s="769"/>
      <c r="H289" s="769"/>
      <c r="I289" s="769"/>
      <c r="J289" s="769"/>
      <c r="K289" s="769"/>
      <c r="L289" s="769"/>
      <c r="M289" s="769"/>
      <c r="N289" s="769"/>
      <c r="O289" s="769"/>
      <c r="P289" s="769"/>
      <c r="Q289" s="769"/>
      <c r="R289" s="802"/>
      <c r="S289" s="769"/>
    </row>
    <row r="290" spans="3:19">
      <c r="C290" s="769"/>
      <c r="D290" s="769"/>
      <c r="E290" s="769"/>
      <c r="F290" s="769"/>
      <c r="G290" s="769"/>
      <c r="H290" s="769"/>
      <c r="I290" s="769"/>
      <c r="J290" s="769"/>
      <c r="K290" s="769"/>
      <c r="L290" s="769"/>
      <c r="M290" s="769"/>
      <c r="N290" s="769"/>
      <c r="O290" s="769"/>
      <c r="P290" s="769"/>
      <c r="Q290" s="769"/>
      <c r="R290" s="802"/>
      <c r="S290" s="769"/>
    </row>
    <row r="291" spans="3:19">
      <c r="C291" s="769"/>
      <c r="D291" s="769"/>
      <c r="E291" s="769"/>
      <c r="F291" s="769"/>
      <c r="G291" s="769"/>
      <c r="H291" s="769"/>
      <c r="I291" s="769"/>
      <c r="J291" s="769"/>
      <c r="K291" s="769"/>
      <c r="L291" s="769"/>
      <c r="M291" s="769"/>
      <c r="N291" s="769"/>
      <c r="O291" s="769"/>
      <c r="P291" s="769"/>
      <c r="Q291" s="769"/>
      <c r="R291" s="802"/>
      <c r="S291" s="769"/>
    </row>
    <row r="292" spans="3:19">
      <c r="C292" s="769"/>
      <c r="D292" s="769"/>
      <c r="E292" s="769"/>
      <c r="F292" s="769"/>
      <c r="G292" s="769"/>
      <c r="H292" s="769"/>
      <c r="I292" s="769"/>
      <c r="J292" s="769"/>
      <c r="K292" s="769"/>
      <c r="L292" s="769"/>
      <c r="M292" s="769"/>
      <c r="N292" s="769"/>
      <c r="O292" s="769"/>
      <c r="P292" s="769"/>
      <c r="Q292" s="769"/>
      <c r="R292" s="802"/>
      <c r="S292" s="769"/>
    </row>
    <row r="293" spans="3:19">
      <c r="C293" s="769"/>
      <c r="D293" s="769"/>
      <c r="E293" s="769"/>
      <c r="F293" s="769"/>
      <c r="G293" s="769"/>
      <c r="H293" s="769"/>
      <c r="I293" s="769"/>
      <c r="J293" s="769"/>
      <c r="K293" s="769"/>
      <c r="L293" s="769"/>
      <c r="M293" s="769"/>
      <c r="N293" s="769"/>
      <c r="O293" s="769"/>
      <c r="P293" s="769"/>
      <c r="Q293" s="769"/>
      <c r="R293" s="802"/>
      <c r="S293" s="769"/>
    </row>
    <row r="294" spans="3:19">
      <c r="C294" s="769"/>
      <c r="D294" s="769"/>
      <c r="E294" s="769"/>
      <c r="F294" s="769"/>
      <c r="G294" s="769"/>
      <c r="H294" s="769"/>
      <c r="I294" s="769"/>
      <c r="J294" s="769"/>
      <c r="K294" s="769"/>
      <c r="L294" s="769"/>
      <c r="M294" s="769"/>
      <c r="N294" s="769"/>
      <c r="O294" s="769"/>
      <c r="P294" s="769"/>
      <c r="Q294" s="769"/>
      <c r="R294" s="802"/>
      <c r="S294" s="769"/>
    </row>
    <row r="295" spans="3:19">
      <c r="C295" s="769"/>
      <c r="D295" s="769"/>
      <c r="E295" s="769"/>
      <c r="F295" s="769"/>
      <c r="G295" s="769"/>
      <c r="H295" s="769"/>
      <c r="I295" s="769"/>
      <c r="J295" s="769"/>
      <c r="K295" s="769"/>
      <c r="L295" s="769"/>
      <c r="M295" s="769"/>
      <c r="N295" s="769"/>
      <c r="O295" s="769"/>
      <c r="P295" s="769"/>
      <c r="Q295" s="769"/>
      <c r="R295" s="802"/>
      <c r="S295" s="769"/>
    </row>
    <row r="296" spans="3:19">
      <c r="C296" s="769"/>
      <c r="D296" s="769"/>
      <c r="E296" s="769"/>
      <c r="F296" s="769"/>
      <c r="G296" s="769"/>
      <c r="H296" s="769"/>
      <c r="I296" s="769"/>
      <c r="J296" s="769"/>
      <c r="K296" s="769"/>
      <c r="L296" s="769"/>
      <c r="M296" s="769"/>
      <c r="N296" s="769"/>
      <c r="O296" s="769"/>
      <c r="P296" s="769"/>
      <c r="Q296" s="769"/>
      <c r="R296" s="802"/>
      <c r="S296" s="769"/>
    </row>
    <row r="297" spans="3:19">
      <c r="C297" s="769"/>
      <c r="D297" s="769"/>
      <c r="E297" s="769"/>
      <c r="F297" s="769"/>
      <c r="G297" s="769"/>
      <c r="H297" s="769"/>
      <c r="I297" s="769"/>
      <c r="J297" s="769"/>
      <c r="K297" s="769"/>
      <c r="L297" s="769"/>
      <c r="M297" s="769"/>
      <c r="N297" s="769"/>
      <c r="O297" s="769"/>
      <c r="P297" s="769"/>
      <c r="Q297" s="769"/>
      <c r="R297" s="802"/>
      <c r="S297" s="769"/>
    </row>
    <row r="298" spans="3:19">
      <c r="C298" s="769"/>
      <c r="D298" s="769"/>
      <c r="E298" s="769"/>
      <c r="F298" s="769"/>
      <c r="G298" s="769"/>
      <c r="H298" s="769"/>
      <c r="I298" s="769"/>
      <c r="J298" s="769"/>
      <c r="K298" s="769"/>
      <c r="L298" s="769"/>
      <c r="M298" s="769"/>
      <c r="N298" s="769"/>
      <c r="O298" s="769"/>
      <c r="P298" s="769"/>
      <c r="Q298" s="769"/>
      <c r="R298" s="802"/>
      <c r="S298" s="769"/>
    </row>
    <row r="299" spans="3:19">
      <c r="C299" s="769"/>
      <c r="D299" s="769"/>
      <c r="E299" s="769"/>
      <c r="F299" s="769"/>
      <c r="G299" s="769"/>
      <c r="H299" s="769"/>
      <c r="I299" s="769"/>
      <c r="J299" s="769"/>
      <c r="K299" s="769"/>
      <c r="L299" s="769"/>
      <c r="M299" s="769"/>
      <c r="N299" s="769"/>
      <c r="O299" s="769"/>
      <c r="P299" s="769"/>
      <c r="Q299" s="769"/>
      <c r="R299" s="802"/>
      <c r="S299" s="769"/>
    </row>
    <row r="300" spans="3:19">
      <c r="C300" s="769"/>
      <c r="D300" s="769"/>
      <c r="E300" s="769"/>
      <c r="F300" s="769"/>
      <c r="G300" s="769"/>
      <c r="H300" s="769"/>
      <c r="I300" s="769"/>
      <c r="J300" s="769"/>
      <c r="K300" s="769"/>
      <c r="L300" s="769"/>
      <c r="M300" s="769"/>
      <c r="N300" s="769"/>
      <c r="O300" s="769"/>
      <c r="P300" s="769"/>
      <c r="Q300" s="769"/>
      <c r="R300" s="802"/>
      <c r="S300" s="769"/>
    </row>
    <row r="301" spans="3:19">
      <c r="C301" s="769"/>
      <c r="D301" s="769"/>
      <c r="E301" s="769"/>
      <c r="F301" s="769"/>
      <c r="G301" s="769"/>
      <c r="H301" s="769"/>
      <c r="I301" s="769"/>
      <c r="J301" s="769"/>
      <c r="K301" s="769"/>
      <c r="L301" s="769"/>
      <c r="M301" s="769"/>
      <c r="N301" s="769"/>
      <c r="O301" s="769"/>
      <c r="P301" s="769"/>
      <c r="Q301" s="769"/>
      <c r="R301" s="802"/>
      <c r="S301" s="769"/>
    </row>
    <row r="302" spans="3:19">
      <c r="C302" s="769"/>
      <c r="D302" s="769"/>
      <c r="E302" s="769"/>
      <c r="F302" s="769"/>
      <c r="G302" s="769"/>
      <c r="H302" s="769"/>
      <c r="I302" s="769"/>
      <c r="J302" s="769"/>
      <c r="K302" s="769"/>
      <c r="L302" s="769"/>
      <c r="M302" s="769"/>
      <c r="N302" s="769"/>
      <c r="O302" s="769"/>
      <c r="P302" s="769"/>
      <c r="Q302" s="769"/>
      <c r="R302" s="802"/>
      <c r="S302" s="769"/>
    </row>
    <row r="303" spans="3:19">
      <c r="C303" s="769"/>
      <c r="D303" s="769"/>
      <c r="E303" s="769"/>
      <c r="F303" s="769"/>
      <c r="G303" s="769"/>
      <c r="H303" s="769"/>
      <c r="I303" s="769"/>
      <c r="J303" s="769"/>
      <c r="K303" s="769"/>
      <c r="L303" s="769"/>
      <c r="M303" s="769"/>
      <c r="N303" s="769"/>
      <c r="O303" s="769"/>
      <c r="P303" s="769"/>
      <c r="Q303" s="769"/>
      <c r="R303" s="802"/>
      <c r="S303" s="769"/>
    </row>
    <row r="304" spans="3:19">
      <c r="C304" s="769"/>
      <c r="D304" s="769"/>
      <c r="E304" s="769"/>
      <c r="F304" s="769"/>
      <c r="G304" s="769"/>
      <c r="H304" s="769"/>
      <c r="I304" s="769"/>
      <c r="J304" s="769"/>
      <c r="K304" s="769"/>
      <c r="L304" s="769"/>
      <c r="M304" s="769"/>
      <c r="N304" s="769"/>
      <c r="O304" s="769"/>
      <c r="P304" s="769"/>
      <c r="Q304" s="769"/>
      <c r="R304" s="802"/>
      <c r="S304" s="769"/>
    </row>
    <row r="305" spans="3:19">
      <c r="C305" s="769"/>
      <c r="D305" s="769"/>
      <c r="E305" s="769"/>
      <c r="F305" s="769"/>
      <c r="G305" s="769"/>
      <c r="H305" s="769"/>
      <c r="I305" s="769"/>
      <c r="J305" s="769"/>
      <c r="K305" s="769"/>
      <c r="L305" s="769"/>
      <c r="M305" s="769"/>
      <c r="N305" s="769"/>
      <c r="O305" s="769"/>
      <c r="P305" s="769"/>
      <c r="Q305" s="769"/>
      <c r="R305" s="802"/>
      <c r="S305" s="769"/>
    </row>
    <row r="306" spans="3:19">
      <c r="C306" s="769"/>
      <c r="D306" s="769"/>
      <c r="E306" s="769"/>
      <c r="F306" s="769"/>
      <c r="G306" s="769"/>
      <c r="H306" s="769"/>
      <c r="I306" s="769"/>
      <c r="J306" s="769"/>
      <c r="K306" s="769"/>
      <c r="L306" s="769"/>
      <c r="M306" s="769"/>
      <c r="N306" s="769"/>
      <c r="O306" s="769"/>
      <c r="P306" s="769"/>
      <c r="Q306" s="769"/>
      <c r="R306" s="802"/>
      <c r="S306" s="769"/>
    </row>
    <row r="307" spans="3:19">
      <c r="C307" s="769"/>
      <c r="D307" s="769"/>
      <c r="E307" s="769"/>
      <c r="F307" s="769"/>
      <c r="G307" s="769"/>
      <c r="H307" s="769"/>
      <c r="I307" s="769"/>
      <c r="J307" s="769"/>
      <c r="K307" s="769"/>
      <c r="L307" s="769"/>
      <c r="M307" s="769"/>
      <c r="N307" s="769"/>
      <c r="O307" s="769"/>
      <c r="P307" s="769"/>
      <c r="Q307" s="769"/>
      <c r="R307" s="802"/>
      <c r="S307" s="769"/>
    </row>
    <row r="308" spans="3:19">
      <c r="C308" s="769"/>
      <c r="D308" s="769"/>
      <c r="E308" s="769"/>
      <c r="F308" s="769"/>
      <c r="G308" s="769"/>
      <c r="H308" s="769"/>
      <c r="I308" s="769"/>
      <c r="J308" s="769"/>
      <c r="K308" s="769"/>
      <c r="L308" s="769"/>
      <c r="M308" s="769"/>
      <c r="N308" s="769"/>
      <c r="O308" s="769"/>
      <c r="P308" s="769"/>
      <c r="Q308" s="769"/>
      <c r="R308" s="802"/>
      <c r="S308" s="769"/>
    </row>
    <row r="309" spans="3:19">
      <c r="C309" s="769"/>
      <c r="D309" s="769"/>
      <c r="E309" s="769"/>
      <c r="F309" s="769"/>
      <c r="G309" s="769"/>
      <c r="H309" s="769"/>
      <c r="I309" s="769"/>
      <c r="J309" s="769"/>
      <c r="K309" s="769"/>
      <c r="L309" s="769"/>
      <c r="M309" s="769"/>
      <c r="N309" s="769"/>
      <c r="O309" s="769"/>
      <c r="P309" s="769"/>
      <c r="Q309" s="769"/>
      <c r="R309" s="802"/>
      <c r="S309" s="769"/>
    </row>
    <row r="310" spans="3:19">
      <c r="C310" s="769"/>
      <c r="D310" s="769"/>
      <c r="E310" s="769"/>
      <c r="F310" s="769"/>
      <c r="G310" s="769"/>
      <c r="H310" s="769"/>
      <c r="I310" s="769"/>
      <c r="J310" s="769"/>
      <c r="K310" s="769"/>
      <c r="L310" s="769"/>
      <c r="M310" s="769"/>
      <c r="N310" s="769"/>
      <c r="O310" s="769"/>
      <c r="P310" s="769"/>
      <c r="Q310" s="769"/>
      <c r="R310" s="802"/>
      <c r="S310" s="769"/>
    </row>
    <row r="311" spans="3:19">
      <c r="C311" s="769"/>
      <c r="D311" s="769"/>
      <c r="E311" s="769"/>
      <c r="F311" s="769"/>
      <c r="G311" s="769"/>
      <c r="H311" s="769"/>
      <c r="I311" s="769"/>
      <c r="J311" s="769"/>
      <c r="K311" s="769"/>
      <c r="L311" s="769"/>
      <c r="M311" s="769"/>
      <c r="N311" s="769"/>
      <c r="O311" s="769"/>
      <c r="P311" s="769"/>
      <c r="Q311" s="769"/>
      <c r="R311" s="802"/>
      <c r="S311" s="769"/>
    </row>
    <row r="312" spans="3:19">
      <c r="C312" s="769"/>
      <c r="D312" s="769"/>
      <c r="E312" s="769"/>
      <c r="F312" s="769"/>
      <c r="G312" s="769"/>
      <c r="H312" s="769"/>
      <c r="I312" s="769"/>
      <c r="J312" s="769"/>
      <c r="K312" s="769"/>
      <c r="L312" s="769"/>
      <c r="M312" s="769"/>
      <c r="N312" s="769"/>
      <c r="O312" s="769"/>
      <c r="P312" s="769"/>
      <c r="Q312" s="769"/>
      <c r="R312" s="802"/>
      <c r="S312" s="769"/>
    </row>
    <row r="313" spans="3:19">
      <c r="C313" s="769"/>
      <c r="D313" s="769"/>
      <c r="E313" s="769"/>
      <c r="F313" s="769"/>
      <c r="G313" s="769"/>
      <c r="H313" s="769"/>
      <c r="I313" s="769"/>
      <c r="J313" s="769"/>
      <c r="K313" s="769"/>
      <c r="L313" s="769"/>
      <c r="M313" s="769"/>
      <c r="N313" s="769"/>
      <c r="O313" s="769"/>
      <c r="P313" s="769"/>
      <c r="Q313" s="769"/>
      <c r="R313" s="802"/>
      <c r="S313" s="769"/>
    </row>
    <row r="314" spans="3:19">
      <c r="C314" s="769"/>
      <c r="D314" s="769"/>
      <c r="E314" s="769"/>
      <c r="F314" s="769"/>
      <c r="G314" s="769"/>
      <c r="H314" s="769"/>
      <c r="I314" s="769"/>
      <c r="J314" s="769"/>
      <c r="K314" s="769"/>
      <c r="L314" s="769"/>
      <c r="M314" s="769"/>
      <c r="N314" s="769"/>
      <c r="O314" s="769"/>
      <c r="P314" s="769"/>
      <c r="Q314" s="769"/>
      <c r="R314" s="802"/>
      <c r="S314" s="769"/>
    </row>
    <row r="315" spans="3:19">
      <c r="C315" s="769"/>
      <c r="D315" s="769"/>
      <c r="E315" s="769"/>
      <c r="F315" s="769"/>
      <c r="G315" s="769"/>
      <c r="H315" s="769"/>
      <c r="I315" s="769"/>
      <c r="J315" s="769"/>
      <c r="K315" s="769"/>
      <c r="L315" s="769"/>
      <c r="M315" s="769"/>
      <c r="N315" s="769"/>
      <c r="O315" s="769"/>
      <c r="P315" s="769"/>
      <c r="Q315" s="769"/>
      <c r="R315" s="802"/>
      <c r="S315" s="769"/>
    </row>
    <row r="316" spans="3:19">
      <c r="C316" s="769"/>
      <c r="D316" s="769"/>
      <c r="E316" s="769"/>
      <c r="F316" s="769"/>
      <c r="G316" s="769"/>
      <c r="H316" s="769"/>
      <c r="I316" s="769"/>
      <c r="J316" s="769"/>
      <c r="K316" s="769"/>
      <c r="L316" s="769"/>
      <c r="M316" s="769"/>
      <c r="N316" s="769"/>
      <c r="O316" s="769"/>
      <c r="P316" s="769"/>
      <c r="Q316" s="769"/>
      <c r="R316" s="802"/>
      <c r="S316" s="769"/>
    </row>
    <row r="317" spans="3:19">
      <c r="C317" s="769"/>
      <c r="D317" s="769"/>
      <c r="E317" s="769"/>
      <c r="F317" s="769"/>
      <c r="G317" s="769"/>
      <c r="H317" s="769"/>
      <c r="I317" s="769"/>
      <c r="J317" s="769"/>
      <c r="K317" s="769"/>
      <c r="L317" s="769"/>
      <c r="M317" s="769"/>
      <c r="N317" s="769"/>
      <c r="O317" s="769"/>
      <c r="P317" s="769"/>
      <c r="Q317" s="769"/>
      <c r="R317" s="802"/>
      <c r="S317" s="769"/>
    </row>
    <row r="318" spans="3:19">
      <c r="C318" s="769"/>
      <c r="D318" s="769"/>
      <c r="E318" s="769"/>
      <c r="F318" s="769"/>
      <c r="G318" s="769"/>
      <c r="H318" s="769"/>
      <c r="I318" s="769"/>
      <c r="J318" s="769"/>
      <c r="K318" s="769"/>
      <c r="L318" s="769"/>
      <c r="M318" s="769"/>
      <c r="N318" s="769"/>
      <c r="O318" s="769"/>
      <c r="P318" s="769"/>
      <c r="Q318" s="769"/>
      <c r="R318" s="802"/>
      <c r="S318" s="769"/>
    </row>
    <row r="319" spans="3:19">
      <c r="C319" s="769"/>
      <c r="D319" s="769"/>
      <c r="E319" s="769"/>
      <c r="F319" s="769"/>
      <c r="G319" s="769"/>
      <c r="H319" s="769"/>
      <c r="I319" s="769"/>
      <c r="J319" s="769"/>
      <c r="K319" s="769"/>
      <c r="L319" s="769"/>
      <c r="M319" s="769"/>
      <c r="N319" s="769"/>
      <c r="O319" s="769"/>
      <c r="P319" s="769"/>
      <c r="Q319" s="769"/>
      <c r="R319" s="802"/>
      <c r="S319" s="769"/>
    </row>
    <row r="320" spans="3:19">
      <c r="C320" s="769"/>
      <c r="D320" s="769"/>
      <c r="E320" s="769"/>
      <c r="F320" s="769"/>
      <c r="G320" s="769"/>
      <c r="H320" s="769"/>
      <c r="I320" s="769"/>
      <c r="J320" s="769"/>
      <c r="K320" s="769"/>
      <c r="L320" s="769"/>
      <c r="M320" s="769"/>
      <c r="N320" s="769"/>
      <c r="O320" s="769"/>
      <c r="P320" s="769"/>
      <c r="Q320" s="769"/>
      <c r="R320" s="802"/>
      <c r="S320" s="769"/>
    </row>
    <row r="321" spans="3:19">
      <c r="C321" s="769"/>
      <c r="D321" s="769"/>
      <c r="E321" s="769"/>
      <c r="F321" s="769"/>
      <c r="G321" s="769"/>
      <c r="H321" s="769"/>
      <c r="I321" s="769"/>
      <c r="J321" s="769"/>
      <c r="K321" s="769"/>
      <c r="L321" s="769"/>
      <c r="M321" s="769"/>
      <c r="N321" s="769"/>
      <c r="O321" s="769"/>
      <c r="P321" s="769"/>
      <c r="Q321" s="769"/>
      <c r="R321" s="802"/>
      <c r="S321" s="769"/>
    </row>
    <row r="322" spans="3:19">
      <c r="C322" s="769"/>
      <c r="D322" s="769"/>
      <c r="E322" s="769"/>
      <c r="F322" s="769"/>
      <c r="G322" s="769"/>
      <c r="H322" s="769"/>
      <c r="I322" s="769"/>
      <c r="J322" s="769"/>
      <c r="K322" s="769"/>
      <c r="L322" s="769"/>
      <c r="M322" s="769"/>
      <c r="N322" s="769"/>
      <c r="O322" s="769"/>
      <c r="P322" s="769"/>
      <c r="Q322" s="769"/>
      <c r="R322" s="802"/>
      <c r="S322" s="769"/>
    </row>
    <row r="323" spans="3:19">
      <c r="C323" s="769"/>
      <c r="D323" s="769"/>
      <c r="E323" s="769"/>
      <c r="F323" s="769"/>
      <c r="G323" s="769"/>
      <c r="H323" s="769"/>
      <c r="I323" s="769"/>
      <c r="J323" s="769"/>
      <c r="K323" s="769"/>
      <c r="L323" s="769"/>
      <c r="M323" s="769"/>
      <c r="N323" s="769"/>
      <c r="O323" s="769"/>
      <c r="P323" s="769"/>
      <c r="Q323" s="769"/>
      <c r="R323" s="802"/>
      <c r="S323" s="769"/>
    </row>
    <row r="324" spans="3:19">
      <c r="C324" s="769"/>
      <c r="D324" s="769"/>
      <c r="E324" s="769"/>
      <c r="F324" s="769"/>
      <c r="G324" s="769"/>
      <c r="H324" s="769"/>
      <c r="I324" s="769"/>
      <c r="J324" s="769"/>
      <c r="K324" s="769"/>
      <c r="L324" s="769"/>
      <c r="M324" s="769"/>
      <c r="N324" s="769"/>
      <c r="O324" s="769"/>
      <c r="P324" s="769"/>
      <c r="Q324" s="769"/>
      <c r="R324" s="802"/>
      <c r="S324" s="769"/>
    </row>
    <row r="325" spans="3:19">
      <c r="C325" s="769"/>
      <c r="D325" s="769"/>
      <c r="E325" s="769"/>
      <c r="F325" s="769"/>
      <c r="G325" s="769"/>
      <c r="H325" s="769"/>
      <c r="I325" s="769"/>
      <c r="J325" s="769"/>
      <c r="K325" s="769"/>
      <c r="L325" s="769"/>
      <c r="M325" s="769"/>
      <c r="N325" s="769"/>
      <c r="O325" s="769"/>
      <c r="P325" s="769"/>
      <c r="Q325" s="769"/>
      <c r="R325" s="802"/>
      <c r="S325" s="769"/>
    </row>
    <row r="326" spans="3:19">
      <c r="C326" s="769"/>
      <c r="D326" s="769"/>
      <c r="E326" s="769"/>
      <c r="F326" s="769"/>
      <c r="G326" s="769"/>
      <c r="H326" s="769"/>
      <c r="I326" s="769"/>
      <c r="J326" s="769"/>
      <c r="K326" s="769"/>
      <c r="L326" s="769"/>
      <c r="M326" s="769"/>
      <c r="N326" s="769"/>
      <c r="O326" s="769"/>
      <c r="P326" s="769"/>
      <c r="Q326" s="769"/>
      <c r="R326" s="802"/>
      <c r="S326" s="769"/>
    </row>
    <row r="327" spans="3:19">
      <c r="C327" s="769"/>
      <c r="D327" s="769"/>
      <c r="E327" s="769"/>
      <c r="F327" s="769"/>
      <c r="G327" s="769"/>
      <c r="H327" s="769"/>
      <c r="I327" s="769"/>
      <c r="J327" s="769"/>
      <c r="K327" s="769"/>
      <c r="L327" s="769"/>
      <c r="M327" s="769"/>
      <c r="N327" s="769"/>
      <c r="O327" s="769"/>
      <c r="P327" s="769"/>
      <c r="Q327" s="769"/>
      <c r="R327" s="802"/>
      <c r="S327" s="769"/>
    </row>
    <row r="328" spans="3:19">
      <c r="C328" s="769"/>
      <c r="D328" s="769"/>
      <c r="E328" s="769"/>
      <c r="F328" s="769"/>
      <c r="G328" s="769"/>
      <c r="H328" s="769"/>
      <c r="I328" s="769"/>
      <c r="J328" s="769"/>
      <c r="K328" s="769"/>
      <c r="L328" s="769"/>
      <c r="M328" s="769"/>
      <c r="N328" s="769"/>
      <c r="O328" s="769"/>
      <c r="P328" s="769"/>
      <c r="Q328" s="769"/>
      <c r="R328" s="802"/>
      <c r="S328" s="769"/>
    </row>
    <row r="329" spans="3:19">
      <c r="C329" s="769"/>
      <c r="D329" s="769"/>
      <c r="E329" s="769"/>
      <c r="F329" s="769"/>
      <c r="G329" s="769"/>
      <c r="H329" s="769"/>
      <c r="I329" s="769"/>
      <c r="J329" s="769"/>
      <c r="K329" s="769"/>
      <c r="L329" s="769"/>
      <c r="M329" s="769"/>
      <c r="N329" s="769"/>
      <c r="O329" s="769"/>
      <c r="P329" s="769"/>
      <c r="Q329" s="769"/>
      <c r="R329" s="802"/>
      <c r="S329" s="769"/>
    </row>
    <row r="330" spans="3:19">
      <c r="C330" s="769"/>
      <c r="D330" s="769"/>
      <c r="E330" s="769"/>
      <c r="F330" s="769"/>
      <c r="G330" s="769"/>
      <c r="H330" s="769"/>
      <c r="I330" s="769"/>
      <c r="J330" s="769"/>
      <c r="K330" s="769"/>
      <c r="L330" s="769"/>
      <c r="M330" s="769"/>
      <c r="N330" s="769"/>
      <c r="O330" s="769"/>
      <c r="P330" s="769"/>
      <c r="Q330" s="769"/>
      <c r="R330" s="802"/>
      <c r="S330" s="769"/>
    </row>
    <row r="331" spans="3:19">
      <c r="C331" s="769"/>
      <c r="D331" s="769"/>
      <c r="E331" s="769"/>
      <c r="F331" s="769"/>
      <c r="G331" s="769"/>
      <c r="H331" s="769"/>
      <c r="I331" s="769"/>
      <c r="J331" s="769"/>
      <c r="K331" s="769"/>
      <c r="L331" s="769"/>
      <c r="M331" s="769"/>
      <c r="N331" s="769"/>
      <c r="O331" s="769"/>
      <c r="P331" s="769"/>
      <c r="Q331" s="769"/>
      <c r="R331" s="802"/>
      <c r="S331" s="769"/>
    </row>
    <row r="332" spans="3:19">
      <c r="C332" s="769"/>
      <c r="D332" s="769"/>
      <c r="E332" s="769"/>
      <c r="F332" s="769"/>
      <c r="G332" s="769"/>
      <c r="H332" s="769"/>
      <c r="I332" s="769"/>
      <c r="J332" s="769"/>
      <c r="K332" s="769"/>
      <c r="L332" s="769"/>
      <c r="M332" s="769"/>
      <c r="N332" s="769"/>
      <c r="O332" s="769"/>
      <c r="P332" s="769"/>
      <c r="Q332" s="769"/>
      <c r="R332" s="802"/>
      <c r="S332" s="769"/>
    </row>
    <row r="333" spans="3:19">
      <c r="C333" s="769"/>
      <c r="D333" s="769"/>
      <c r="E333" s="769"/>
      <c r="F333" s="769"/>
      <c r="G333" s="769"/>
      <c r="H333" s="769"/>
      <c r="I333" s="769"/>
      <c r="J333" s="769"/>
      <c r="K333" s="769"/>
      <c r="L333" s="769"/>
      <c r="M333" s="769"/>
      <c r="N333" s="769"/>
      <c r="O333" s="769"/>
      <c r="P333" s="769"/>
      <c r="Q333" s="769"/>
      <c r="R333" s="802"/>
      <c r="S333" s="769"/>
    </row>
    <row r="334" spans="3:19">
      <c r="C334" s="769"/>
      <c r="D334" s="769"/>
      <c r="E334" s="769"/>
      <c r="F334" s="769"/>
      <c r="G334" s="769"/>
      <c r="H334" s="769"/>
      <c r="I334" s="769"/>
      <c r="J334" s="769"/>
      <c r="K334" s="769"/>
      <c r="L334" s="769"/>
      <c r="M334" s="769"/>
      <c r="N334" s="769"/>
      <c r="O334" s="769"/>
      <c r="P334" s="769"/>
      <c r="Q334" s="769"/>
      <c r="R334" s="802"/>
      <c r="S334" s="769"/>
    </row>
    <row r="335" spans="3:19">
      <c r="C335" s="769"/>
      <c r="D335" s="769"/>
      <c r="E335" s="769"/>
      <c r="F335" s="769"/>
      <c r="G335" s="769"/>
      <c r="H335" s="769"/>
      <c r="I335" s="769"/>
      <c r="J335" s="769"/>
      <c r="K335" s="769"/>
      <c r="L335" s="769"/>
      <c r="M335" s="769"/>
      <c r="N335" s="769"/>
      <c r="O335" s="769"/>
      <c r="P335" s="769"/>
      <c r="Q335" s="769"/>
      <c r="R335" s="802"/>
      <c r="S335" s="769"/>
    </row>
    <row r="336" spans="3:19">
      <c r="C336" s="769"/>
      <c r="D336" s="769"/>
      <c r="E336" s="769"/>
      <c r="F336" s="769"/>
      <c r="G336" s="769"/>
      <c r="H336" s="769"/>
      <c r="I336" s="769"/>
      <c r="J336" s="769"/>
      <c r="K336" s="769"/>
      <c r="L336" s="769"/>
      <c r="M336" s="769"/>
      <c r="N336" s="769"/>
      <c r="O336" s="769"/>
      <c r="P336" s="769"/>
      <c r="Q336" s="769"/>
      <c r="R336" s="802"/>
      <c r="S336" s="769"/>
    </row>
  </sheetData>
  <mergeCells count="9">
    <mergeCell ref="C70:Q70"/>
    <mergeCell ref="C71:Q71"/>
    <mergeCell ref="C72:D72"/>
    <mergeCell ref="E1:Q1"/>
    <mergeCell ref="P3:Q3"/>
    <mergeCell ref="E6:F6"/>
    <mergeCell ref="G6:Q6"/>
    <mergeCell ref="C34:D34"/>
    <mergeCell ref="C56:D56"/>
  </mergeCells>
  <conditionalFormatting sqref="E7:Q7">
    <cfRule type="cellIs" dxfId="0"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pageSetUpPr fitToPage="1"/>
  </sheetPr>
  <dimension ref="A1:N74"/>
  <sheetViews>
    <sheetView zoomScaleNormal="100" workbookViewId="0"/>
  </sheetViews>
  <sheetFormatPr defaultRowHeight="12.75"/>
  <cols>
    <col min="1" max="1" width="1" style="130" customWidth="1"/>
    <col min="2" max="2" width="2.5703125" style="130" customWidth="1"/>
    <col min="3" max="3" width="1" style="130" customWidth="1"/>
    <col min="4" max="4" width="19" style="130" customWidth="1"/>
    <col min="5" max="8" width="18.7109375" style="130" customWidth="1"/>
    <col min="9" max="9" width="2.5703125" style="130" customWidth="1"/>
    <col min="10" max="10" width="1" style="130" customWidth="1"/>
    <col min="11" max="11" width="9.140625" style="248"/>
    <col min="12" max="233" width="9.140625" style="130"/>
    <col min="234" max="234" width="1" style="130" customWidth="1"/>
    <col min="235" max="235" width="2.5703125" style="130" customWidth="1"/>
    <col min="236" max="236" width="2.42578125" style="130" customWidth="1"/>
    <col min="237" max="237" width="11.42578125" style="130" customWidth="1"/>
    <col min="238" max="238" width="1.140625" style="130" customWidth="1"/>
    <col min="239" max="239" width="12.85546875" style="130" customWidth="1"/>
    <col min="240" max="240" width="1.140625" style="130" customWidth="1"/>
    <col min="241" max="242" width="12.85546875" style="130" customWidth="1"/>
    <col min="243" max="243" width="1.140625" style="130" customWidth="1"/>
    <col min="244" max="246" width="12.85546875" style="130" customWidth="1"/>
    <col min="247" max="247" width="0.85546875" style="130" customWidth="1"/>
    <col min="248" max="248" width="2.5703125" style="130" customWidth="1"/>
    <col min="249" max="249" width="1" style="130" customWidth="1"/>
    <col min="250" max="489" width="9.140625" style="130"/>
    <col min="490" max="490" width="1" style="130" customWidth="1"/>
    <col min="491" max="491" width="2.5703125" style="130" customWidth="1"/>
    <col min="492" max="492" width="2.42578125" style="130" customWidth="1"/>
    <col min="493" max="493" width="11.42578125" style="130" customWidth="1"/>
    <col min="494" max="494" width="1.140625" style="130" customWidth="1"/>
    <col min="495" max="495" width="12.85546875" style="130" customWidth="1"/>
    <col min="496" max="496" width="1.140625" style="130" customWidth="1"/>
    <col min="497" max="498" width="12.85546875" style="130" customWidth="1"/>
    <col min="499" max="499" width="1.140625" style="130" customWidth="1"/>
    <col min="500" max="502" width="12.85546875" style="130" customWidth="1"/>
    <col min="503" max="503" width="0.85546875" style="130" customWidth="1"/>
    <col min="504" max="504" width="2.5703125" style="130" customWidth="1"/>
    <col min="505" max="505" width="1" style="130" customWidth="1"/>
    <col min="506" max="745" width="9.140625" style="130"/>
    <col min="746" max="746" width="1" style="130" customWidth="1"/>
    <col min="747" max="747" width="2.5703125" style="130" customWidth="1"/>
    <col min="748" max="748" width="2.42578125" style="130" customWidth="1"/>
    <col min="749" max="749" width="11.42578125" style="130" customWidth="1"/>
    <col min="750" max="750" width="1.140625" style="130" customWidth="1"/>
    <col min="751" max="751" width="12.85546875" style="130" customWidth="1"/>
    <col min="752" max="752" width="1.140625" style="130" customWidth="1"/>
    <col min="753" max="754" width="12.85546875" style="130" customWidth="1"/>
    <col min="755" max="755" width="1.140625" style="130" customWidth="1"/>
    <col min="756" max="758" width="12.85546875" style="130" customWidth="1"/>
    <col min="759" max="759" width="0.85546875" style="130" customWidth="1"/>
    <col min="760" max="760" width="2.5703125" style="130" customWidth="1"/>
    <col min="761" max="761" width="1" style="130" customWidth="1"/>
    <col min="762" max="1001" width="9.140625" style="130"/>
    <col min="1002" max="1002" width="1" style="130" customWidth="1"/>
    <col min="1003" max="1003" width="2.5703125" style="130" customWidth="1"/>
    <col min="1004" max="1004" width="2.42578125" style="130" customWidth="1"/>
    <col min="1005" max="1005" width="11.42578125" style="130" customWidth="1"/>
    <col min="1006" max="1006" width="1.140625" style="130" customWidth="1"/>
    <col min="1007" max="1007" width="12.85546875" style="130" customWidth="1"/>
    <col min="1008" max="1008" width="1.140625" style="130" customWidth="1"/>
    <col min="1009" max="1010" width="12.85546875" style="130" customWidth="1"/>
    <col min="1011" max="1011" width="1.140625" style="130" customWidth="1"/>
    <col min="1012" max="1014" width="12.85546875" style="130" customWidth="1"/>
    <col min="1015" max="1015" width="0.85546875" style="130" customWidth="1"/>
    <col min="1016" max="1016" width="2.5703125" style="130" customWidth="1"/>
    <col min="1017" max="1017" width="1" style="130" customWidth="1"/>
    <col min="1018" max="1257" width="9.140625" style="130"/>
    <col min="1258" max="1258" width="1" style="130" customWidth="1"/>
    <col min="1259" max="1259" width="2.5703125" style="130" customWidth="1"/>
    <col min="1260" max="1260" width="2.42578125" style="130" customWidth="1"/>
    <col min="1261" max="1261" width="11.42578125" style="130" customWidth="1"/>
    <col min="1262" max="1262" width="1.140625" style="130" customWidth="1"/>
    <col min="1263" max="1263" width="12.85546875" style="130" customWidth="1"/>
    <col min="1264" max="1264" width="1.140625" style="130" customWidth="1"/>
    <col min="1265" max="1266" width="12.85546875" style="130" customWidth="1"/>
    <col min="1267" max="1267" width="1.140625" style="130" customWidth="1"/>
    <col min="1268" max="1270" width="12.85546875" style="130" customWidth="1"/>
    <col min="1271" max="1271" width="0.85546875" style="130" customWidth="1"/>
    <col min="1272" max="1272" width="2.5703125" style="130" customWidth="1"/>
    <col min="1273" max="1273" width="1" style="130" customWidth="1"/>
    <col min="1274" max="1513" width="9.140625" style="130"/>
    <col min="1514" max="1514" width="1" style="130" customWidth="1"/>
    <col min="1515" max="1515" width="2.5703125" style="130" customWidth="1"/>
    <col min="1516" max="1516" width="2.42578125" style="130" customWidth="1"/>
    <col min="1517" max="1517" width="11.42578125" style="130" customWidth="1"/>
    <col min="1518" max="1518" width="1.140625" style="130" customWidth="1"/>
    <col min="1519" max="1519" width="12.85546875" style="130" customWidth="1"/>
    <col min="1520" max="1520" width="1.140625" style="130" customWidth="1"/>
    <col min="1521" max="1522" width="12.85546875" style="130" customWidth="1"/>
    <col min="1523" max="1523" width="1.140625" style="130" customWidth="1"/>
    <col min="1524" max="1526" width="12.85546875" style="130" customWidth="1"/>
    <col min="1527" max="1527" width="0.85546875" style="130" customWidth="1"/>
    <col min="1528" max="1528" width="2.5703125" style="130" customWidth="1"/>
    <col min="1529" max="1529" width="1" style="130" customWidth="1"/>
    <col min="1530" max="1769" width="9.140625" style="130"/>
    <col min="1770" max="1770" width="1" style="130" customWidth="1"/>
    <col min="1771" max="1771" width="2.5703125" style="130" customWidth="1"/>
    <col min="1772" max="1772" width="2.42578125" style="130" customWidth="1"/>
    <col min="1773" max="1773" width="11.42578125" style="130" customWidth="1"/>
    <col min="1774" max="1774" width="1.140625" style="130" customWidth="1"/>
    <col min="1775" max="1775" width="12.85546875" style="130" customWidth="1"/>
    <col min="1776" max="1776" width="1.140625" style="130" customWidth="1"/>
    <col min="1777" max="1778" width="12.85546875" style="130" customWidth="1"/>
    <col min="1779" max="1779" width="1.140625" style="130" customWidth="1"/>
    <col min="1780" max="1782" width="12.85546875" style="130" customWidth="1"/>
    <col min="1783" max="1783" width="0.85546875" style="130" customWidth="1"/>
    <col min="1784" max="1784" width="2.5703125" style="130" customWidth="1"/>
    <col min="1785" max="1785" width="1" style="130" customWidth="1"/>
    <col min="1786" max="2025" width="9.140625" style="130"/>
    <col min="2026" max="2026" width="1" style="130" customWidth="1"/>
    <col min="2027" max="2027" width="2.5703125" style="130" customWidth="1"/>
    <col min="2028" max="2028" width="2.42578125" style="130" customWidth="1"/>
    <col min="2029" max="2029" width="11.42578125" style="130" customWidth="1"/>
    <col min="2030" max="2030" width="1.140625" style="130" customWidth="1"/>
    <col min="2031" max="2031" width="12.85546875" style="130" customWidth="1"/>
    <col min="2032" max="2032" width="1.140625" style="130" customWidth="1"/>
    <col min="2033" max="2034" width="12.85546875" style="130" customWidth="1"/>
    <col min="2035" max="2035" width="1.140625" style="130" customWidth="1"/>
    <col min="2036" max="2038" width="12.85546875" style="130" customWidth="1"/>
    <col min="2039" max="2039" width="0.85546875" style="130" customWidth="1"/>
    <col min="2040" max="2040" width="2.5703125" style="130" customWidth="1"/>
    <col min="2041" max="2041" width="1" style="130" customWidth="1"/>
    <col min="2042" max="2281" width="9.140625" style="130"/>
    <col min="2282" max="2282" width="1" style="130" customWidth="1"/>
    <col min="2283" max="2283" width="2.5703125" style="130" customWidth="1"/>
    <col min="2284" max="2284" width="2.42578125" style="130" customWidth="1"/>
    <col min="2285" max="2285" width="11.42578125" style="130" customWidth="1"/>
    <col min="2286" max="2286" width="1.140625" style="130" customWidth="1"/>
    <col min="2287" max="2287" width="12.85546875" style="130" customWidth="1"/>
    <col min="2288" max="2288" width="1.140625" style="130" customWidth="1"/>
    <col min="2289" max="2290" width="12.85546875" style="130" customWidth="1"/>
    <col min="2291" max="2291" width="1.140625" style="130" customWidth="1"/>
    <col min="2292" max="2294" width="12.85546875" style="130" customWidth="1"/>
    <col min="2295" max="2295" width="0.85546875" style="130" customWidth="1"/>
    <col min="2296" max="2296" width="2.5703125" style="130" customWidth="1"/>
    <col min="2297" max="2297" width="1" style="130" customWidth="1"/>
    <col min="2298" max="2537" width="9.140625" style="130"/>
    <col min="2538" max="2538" width="1" style="130" customWidth="1"/>
    <col min="2539" max="2539" width="2.5703125" style="130" customWidth="1"/>
    <col min="2540" max="2540" width="2.42578125" style="130" customWidth="1"/>
    <col min="2541" max="2541" width="11.42578125" style="130" customWidth="1"/>
    <col min="2542" max="2542" width="1.140625" style="130" customWidth="1"/>
    <col min="2543" max="2543" width="12.85546875" style="130" customWidth="1"/>
    <col min="2544" max="2544" width="1.140625" style="130" customWidth="1"/>
    <col min="2545" max="2546" width="12.85546875" style="130" customWidth="1"/>
    <col min="2547" max="2547" width="1.140625" style="130" customWidth="1"/>
    <col min="2548" max="2550" width="12.85546875" style="130" customWidth="1"/>
    <col min="2551" max="2551" width="0.85546875" style="130" customWidth="1"/>
    <col min="2552" max="2552" width="2.5703125" style="130" customWidth="1"/>
    <col min="2553" max="2553" width="1" style="130" customWidth="1"/>
    <col min="2554" max="2793" width="9.140625" style="130"/>
    <col min="2794" max="2794" width="1" style="130" customWidth="1"/>
    <col min="2795" max="2795" width="2.5703125" style="130" customWidth="1"/>
    <col min="2796" max="2796" width="2.42578125" style="130" customWidth="1"/>
    <col min="2797" max="2797" width="11.42578125" style="130" customWidth="1"/>
    <col min="2798" max="2798" width="1.140625" style="130" customWidth="1"/>
    <col min="2799" max="2799" width="12.85546875" style="130" customWidth="1"/>
    <col min="2800" max="2800" width="1.140625" style="130" customWidth="1"/>
    <col min="2801" max="2802" width="12.85546875" style="130" customWidth="1"/>
    <col min="2803" max="2803" width="1.140625" style="130" customWidth="1"/>
    <col min="2804" max="2806" width="12.85546875" style="130" customWidth="1"/>
    <col min="2807" max="2807" width="0.85546875" style="130" customWidth="1"/>
    <col min="2808" max="2808" width="2.5703125" style="130" customWidth="1"/>
    <col min="2809" max="2809" width="1" style="130" customWidth="1"/>
    <col min="2810" max="3049" width="9.140625" style="130"/>
    <col min="3050" max="3050" width="1" style="130" customWidth="1"/>
    <col min="3051" max="3051" width="2.5703125" style="130" customWidth="1"/>
    <col min="3052" max="3052" width="2.42578125" style="130" customWidth="1"/>
    <col min="3053" max="3053" width="11.42578125" style="130" customWidth="1"/>
    <col min="3054" max="3054" width="1.140625" style="130" customWidth="1"/>
    <col min="3055" max="3055" width="12.85546875" style="130" customWidth="1"/>
    <col min="3056" max="3056" width="1.140625" style="130" customWidth="1"/>
    <col min="3057" max="3058" width="12.85546875" style="130" customWidth="1"/>
    <col min="3059" max="3059" width="1.140625" style="130" customWidth="1"/>
    <col min="3060" max="3062" width="12.85546875" style="130" customWidth="1"/>
    <col min="3063" max="3063" width="0.85546875" style="130" customWidth="1"/>
    <col min="3064" max="3064" width="2.5703125" style="130" customWidth="1"/>
    <col min="3065" max="3065" width="1" style="130" customWidth="1"/>
    <col min="3066" max="3305" width="9.140625" style="130"/>
    <col min="3306" max="3306" width="1" style="130" customWidth="1"/>
    <col min="3307" max="3307" width="2.5703125" style="130" customWidth="1"/>
    <col min="3308" max="3308" width="2.42578125" style="130" customWidth="1"/>
    <col min="3309" max="3309" width="11.42578125" style="130" customWidth="1"/>
    <col min="3310" max="3310" width="1.140625" style="130" customWidth="1"/>
    <col min="3311" max="3311" width="12.85546875" style="130" customWidth="1"/>
    <col min="3312" max="3312" width="1.140625" style="130" customWidth="1"/>
    <col min="3313" max="3314" width="12.85546875" style="130" customWidth="1"/>
    <col min="3315" max="3315" width="1.140625" style="130" customWidth="1"/>
    <col min="3316" max="3318" width="12.85546875" style="130" customWidth="1"/>
    <col min="3319" max="3319" width="0.85546875" style="130" customWidth="1"/>
    <col min="3320" max="3320" width="2.5703125" style="130" customWidth="1"/>
    <col min="3321" max="3321" width="1" style="130" customWidth="1"/>
    <col min="3322" max="3561" width="9.140625" style="130"/>
    <col min="3562" max="3562" width="1" style="130" customWidth="1"/>
    <col min="3563" max="3563" width="2.5703125" style="130" customWidth="1"/>
    <col min="3564" max="3564" width="2.42578125" style="130" customWidth="1"/>
    <col min="3565" max="3565" width="11.42578125" style="130" customWidth="1"/>
    <col min="3566" max="3566" width="1.140625" style="130" customWidth="1"/>
    <col min="3567" max="3567" width="12.85546875" style="130" customWidth="1"/>
    <col min="3568" max="3568" width="1.140625" style="130" customWidth="1"/>
    <col min="3569" max="3570" width="12.85546875" style="130" customWidth="1"/>
    <col min="3571" max="3571" width="1.140625" style="130" customWidth="1"/>
    <col min="3572" max="3574" width="12.85546875" style="130" customWidth="1"/>
    <col min="3575" max="3575" width="0.85546875" style="130" customWidth="1"/>
    <col min="3576" max="3576" width="2.5703125" style="130" customWidth="1"/>
    <col min="3577" max="3577" width="1" style="130" customWidth="1"/>
    <col min="3578" max="3817" width="9.140625" style="130"/>
    <col min="3818" max="3818" width="1" style="130" customWidth="1"/>
    <col min="3819" max="3819" width="2.5703125" style="130" customWidth="1"/>
    <col min="3820" max="3820" width="2.42578125" style="130" customWidth="1"/>
    <col min="3821" max="3821" width="11.42578125" style="130" customWidth="1"/>
    <col min="3822" max="3822" width="1.140625" style="130" customWidth="1"/>
    <col min="3823" max="3823" width="12.85546875" style="130" customWidth="1"/>
    <col min="3824" max="3824" width="1.140625" style="130" customWidth="1"/>
    <col min="3825" max="3826" width="12.85546875" style="130" customWidth="1"/>
    <col min="3827" max="3827" width="1.140625" style="130" customWidth="1"/>
    <col min="3828" max="3830" width="12.85546875" style="130" customWidth="1"/>
    <col min="3831" max="3831" width="0.85546875" style="130" customWidth="1"/>
    <col min="3832" max="3832" width="2.5703125" style="130" customWidth="1"/>
    <col min="3833" max="3833" width="1" style="130" customWidth="1"/>
    <col min="3834" max="4073" width="9.140625" style="130"/>
    <col min="4074" max="4074" width="1" style="130" customWidth="1"/>
    <col min="4075" max="4075" width="2.5703125" style="130" customWidth="1"/>
    <col min="4076" max="4076" width="2.42578125" style="130" customWidth="1"/>
    <col min="4077" max="4077" width="11.42578125" style="130" customWidth="1"/>
    <col min="4078" max="4078" width="1.140625" style="130" customWidth="1"/>
    <col min="4079" max="4079" width="12.85546875" style="130" customWidth="1"/>
    <col min="4080" max="4080" width="1.140625" style="130" customWidth="1"/>
    <col min="4081" max="4082" width="12.85546875" style="130" customWidth="1"/>
    <col min="4083" max="4083" width="1.140625" style="130" customWidth="1"/>
    <col min="4084" max="4086" width="12.85546875" style="130" customWidth="1"/>
    <col min="4087" max="4087" width="0.85546875" style="130" customWidth="1"/>
    <col min="4088" max="4088" width="2.5703125" style="130" customWidth="1"/>
    <col min="4089" max="4089" width="1" style="130" customWidth="1"/>
    <col min="4090" max="4329" width="9.140625" style="130"/>
    <col min="4330" max="4330" width="1" style="130" customWidth="1"/>
    <col min="4331" max="4331" width="2.5703125" style="130" customWidth="1"/>
    <col min="4332" max="4332" width="2.42578125" style="130" customWidth="1"/>
    <col min="4333" max="4333" width="11.42578125" style="130" customWidth="1"/>
    <col min="4334" max="4334" width="1.140625" style="130" customWidth="1"/>
    <col min="4335" max="4335" width="12.85546875" style="130" customWidth="1"/>
    <col min="4336" max="4336" width="1.140625" style="130" customWidth="1"/>
    <col min="4337" max="4338" width="12.85546875" style="130" customWidth="1"/>
    <col min="4339" max="4339" width="1.140625" style="130" customWidth="1"/>
    <col min="4340" max="4342" width="12.85546875" style="130" customWidth="1"/>
    <col min="4343" max="4343" width="0.85546875" style="130" customWidth="1"/>
    <col min="4344" max="4344" width="2.5703125" style="130" customWidth="1"/>
    <col min="4345" max="4345" width="1" style="130" customWidth="1"/>
    <col min="4346" max="4585" width="9.140625" style="130"/>
    <col min="4586" max="4586" width="1" style="130" customWidth="1"/>
    <col min="4587" max="4587" width="2.5703125" style="130" customWidth="1"/>
    <col min="4588" max="4588" width="2.42578125" style="130" customWidth="1"/>
    <col min="4589" max="4589" width="11.42578125" style="130" customWidth="1"/>
    <col min="4590" max="4590" width="1.140625" style="130" customWidth="1"/>
    <col min="4591" max="4591" width="12.85546875" style="130" customWidth="1"/>
    <col min="4592" max="4592" width="1.140625" style="130" customWidth="1"/>
    <col min="4593" max="4594" width="12.85546875" style="130" customWidth="1"/>
    <col min="4595" max="4595" width="1.140625" style="130" customWidth="1"/>
    <col min="4596" max="4598" width="12.85546875" style="130" customWidth="1"/>
    <col min="4599" max="4599" width="0.85546875" style="130" customWidth="1"/>
    <col min="4600" max="4600" width="2.5703125" style="130" customWidth="1"/>
    <col min="4601" max="4601" width="1" style="130" customWidth="1"/>
    <col min="4602" max="4841" width="9.140625" style="130"/>
    <col min="4842" max="4842" width="1" style="130" customWidth="1"/>
    <col min="4843" max="4843" width="2.5703125" style="130" customWidth="1"/>
    <col min="4844" max="4844" width="2.42578125" style="130" customWidth="1"/>
    <col min="4845" max="4845" width="11.42578125" style="130" customWidth="1"/>
    <col min="4846" max="4846" width="1.140625" style="130" customWidth="1"/>
    <col min="4847" max="4847" width="12.85546875" style="130" customWidth="1"/>
    <col min="4848" max="4848" width="1.140625" style="130" customWidth="1"/>
    <col min="4849" max="4850" width="12.85546875" style="130" customWidth="1"/>
    <col min="4851" max="4851" width="1.140625" style="130" customWidth="1"/>
    <col min="4852" max="4854" width="12.85546875" style="130" customWidth="1"/>
    <col min="4855" max="4855" width="0.85546875" style="130" customWidth="1"/>
    <col min="4856" max="4856" width="2.5703125" style="130" customWidth="1"/>
    <col min="4857" max="4857" width="1" style="130" customWidth="1"/>
    <col min="4858" max="5097" width="9.140625" style="130"/>
    <col min="5098" max="5098" width="1" style="130" customWidth="1"/>
    <col min="5099" max="5099" width="2.5703125" style="130" customWidth="1"/>
    <col min="5100" max="5100" width="2.42578125" style="130" customWidth="1"/>
    <col min="5101" max="5101" width="11.42578125" style="130" customWidth="1"/>
    <col min="5102" max="5102" width="1.140625" style="130" customWidth="1"/>
    <col min="5103" max="5103" width="12.85546875" style="130" customWidth="1"/>
    <col min="5104" max="5104" width="1.140625" style="130" customWidth="1"/>
    <col min="5105" max="5106" width="12.85546875" style="130" customWidth="1"/>
    <col min="5107" max="5107" width="1.140625" style="130" customWidth="1"/>
    <col min="5108" max="5110" width="12.85546875" style="130" customWidth="1"/>
    <col min="5111" max="5111" width="0.85546875" style="130" customWidth="1"/>
    <col min="5112" max="5112" width="2.5703125" style="130" customWidth="1"/>
    <col min="5113" max="5113" width="1" style="130" customWidth="1"/>
    <col min="5114" max="5353" width="9.140625" style="130"/>
    <col min="5354" max="5354" width="1" style="130" customWidth="1"/>
    <col min="5355" max="5355" width="2.5703125" style="130" customWidth="1"/>
    <col min="5356" max="5356" width="2.42578125" style="130" customWidth="1"/>
    <col min="5357" max="5357" width="11.42578125" style="130" customWidth="1"/>
    <col min="5358" max="5358" width="1.140625" style="130" customWidth="1"/>
    <col min="5359" max="5359" width="12.85546875" style="130" customWidth="1"/>
    <col min="5360" max="5360" width="1.140625" style="130" customWidth="1"/>
    <col min="5361" max="5362" width="12.85546875" style="130" customWidth="1"/>
    <col min="5363" max="5363" width="1.140625" style="130" customWidth="1"/>
    <col min="5364" max="5366" width="12.85546875" style="130" customWidth="1"/>
    <col min="5367" max="5367" width="0.85546875" style="130" customWidth="1"/>
    <col min="5368" max="5368" width="2.5703125" style="130" customWidth="1"/>
    <col min="5369" max="5369" width="1" style="130" customWidth="1"/>
    <col min="5370" max="5609" width="9.140625" style="130"/>
    <col min="5610" max="5610" width="1" style="130" customWidth="1"/>
    <col min="5611" max="5611" width="2.5703125" style="130" customWidth="1"/>
    <col min="5612" max="5612" width="2.42578125" style="130" customWidth="1"/>
    <col min="5613" max="5613" width="11.42578125" style="130" customWidth="1"/>
    <col min="5614" max="5614" width="1.140625" style="130" customWidth="1"/>
    <col min="5615" max="5615" width="12.85546875" style="130" customWidth="1"/>
    <col min="5616" max="5616" width="1.140625" style="130" customWidth="1"/>
    <col min="5617" max="5618" width="12.85546875" style="130" customWidth="1"/>
    <col min="5619" max="5619" width="1.140625" style="130" customWidth="1"/>
    <col min="5620" max="5622" width="12.85546875" style="130" customWidth="1"/>
    <col min="5623" max="5623" width="0.85546875" style="130" customWidth="1"/>
    <col min="5624" max="5624" width="2.5703125" style="130" customWidth="1"/>
    <col min="5625" max="5625" width="1" style="130" customWidth="1"/>
    <col min="5626" max="5865" width="9.140625" style="130"/>
    <col min="5866" max="5866" width="1" style="130" customWidth="1"/>
    <col min="5867" max="5867" width="2.5703125" style="130" customWidth="1"/>
    <col min="5868" max="5868" width="2.42578125" style="130" customWidth="1"/>
    <col min="5869" max="5869" width="11.42578125" style="130" customWidth="1"/>
    <col min="5870" max="5870" width="1.140625" style="130" customWidth="1"/>
    <col min="5871" max="5871" width="12.85546875" style="130" customWidth="1"/>
    <col min="5872" max="5872" width="1.140625" style="130" customWidth="1"/>
    <col min="5873" max="5874" width="12.85546875" style="130" customWidth="1"/>
    <col min="5875" max="5875" width="1.140625" style="130" customWidth="1"/>
    <col min="5876" max="5878" width="12.85546875" style="130" customWidth="1"/>
    <col min="5879" max="5879" width="0.85546875" style="130" customWidth="1"/>
    <col min="5880" max="5880" width="2.5703125" style="130" customWidth="1"/>
    <col min="5881" max="5881" width="1" style="130" customWidth="1"/>
    <col min="5882" max="6121" width="9.140625" style="130"/>
    <col min="6122" max="6122" width="1" style="130" customWidth="1"/>
    <col min="6123" max="6123" width="2.5703125" style="130" customWidth="1"/>
    <col min="6124" max="6124" width="2.42578125" style="130" customWidth="1"/>
    <col min="6125" max="6125" width="11.42578125" style="130" customWidth="1"/>
    <col min="6126" max="6126" width="1.140625" style="130" customWidth="1"/>
    <col min="6127" max="6127" width="12.85546875" style="130" customWidth="1"/>
    <col min="6128" max="6128" width="1.140625" style="130" customWidth="1"/>
    <col min="6129" max="6130" width="12.85546875" style="130" customWidth="1"/>
    <col min="6131" max="6131" width="1.140625" style="130" customWidth="1"/>
    <col min="6132" max="6134" width="12.85546875" style="130" customWidth="1"/>
    <col min="6135" max="6135" width="0.85546875" style="130" customWidth="1"/>
    <col min="6136" max="6136" width="2.5703125" style="130" customWidth="1"/>
    <col min="6137" max="6137" width="1" style="130" customWidth="1"/>
    <col min="6138" max="6377" width="9.140625" style="130"/>
    <col min="6378" max="6378" width="1" style="130" customWidth="1"/>
    <col min="6379" max="6379" width="2.5703125" style="130" customWidth="1"/>
    <col min="6380" max="6380" width="2.42578125" style="130" customWidth="1"/>
    <col min="6381" max="6381" width="11.42578125" style="130" customWidth="1"/>
    <col min="6382" max="6382" width="1.140625" style="130" customWidth="1"/>
    <col min="6383" max="6383" width="12.85546875" style="130" customWidth="1"/>
    <col min="6384" max="6384" width="1.140625" style="130" customWidth="1"/>
    <col min="6385" max="6386" width="12.85546875" style="130" customWidth="1"/>
    <col min="6387" max="6387" width="1.140625" style="130" customWidth="1"/>
    <col min="6388" max="6390" width="12.85546875" style="130" customWidth="1"/>
    <col min="6391" max="6391" width="0.85546875" style="130" customWidth="1"/>
    <col min="6392" max="6392" width="2.5703125" style="130" customWidth="1"/>
    <col min="6393" max="6393" width="1" style="130" customWidth="1"/>
    <col min="6394" max="6633" width="9.140625" style="130"/>
    <col min="6634" max="6634" width="1" style="130" customWidth="1"/>
    <col min="6635" max="6635" width="2.5703125" style="130" customWidth="1"/>
    <col min="6636" max="6636" width="2.42578125" style="130" customWidth="1"/>
    <col min="6637" max="6637" width="11.42578125" style="130" customWidth="1"/>
    <col min="6638" max="6638" width="1.140625" style="130" customWidth="1"/>
    <col min="6639" max="6639" width="12.85546875" style="130" customWidth="1"/>
    <col min="6640" max="6640" width="1.140625" style="130" customWidth="1"/>
    <col min="6641" max="6642" width="12.85546875" style="130" customWidth="1"/>
    <col min="6643" max="6643" width="1.140625" style="130" customWidth="1"/>
    <col min="6644" max="6646" width="12.85546875" style="130" customWidth="1"/>
    <col min="6647" max="6647" width="0.85546875" style="130" customWidth="1"/>
    <col min="6648" max="6648" width="2.5703125" style="130" customWidth="1"/>
    <col min="6649" max="6649" width="1" style="130" customWidth="1"/>
    <col min="6650" max="6889" width="9.140625" style="130"/>
    <col min="6890" max="6890" width="1" style="130" customWidth="1"/>
    <col min="6891" max="6891" width="2.5703125" style="130" customWidth="1"/>
    <col min="6892" max="6892" width="2.42578125" style="130" customWidth="1"/>
    <col min="6893" max="6893" width="11.42578125" style="130" customWidth="1"/>
    <col min="6894" max="6894" width="1.140625" style="130" customWidth="1"/>
    <col min="6895" max="6895" width="12.85546875" style="130" customWidth="1"/>
    <col min="6896" max="6896" width="1.140625" style="130" customWidth="1"/>
    <col min="6897" max="6898" width="12.85546875" style="130" customWidth="1"/>
    <col min="6899" max="6899" width="1.140625" style="130" customWidth="1"/>
    <col min="6900" max="6902" width="12.85546875" style="130" customWidth="1"/>
    <col min="6903" max="6903" width="0.85546875" style="130" customWidth="1"/>
    <col min="6904" max="6904" width="2.5703125" style="130" customWidth="1"/>
    <col min="6905" max="6905" width="1" style="130" customWidth="1"/>
    <col min="6906" max="7145" width="9.140625" style="130"/>
    <col min="7146" max="7146" width="1" style="130" customWidth="1"/>
    <col min="7147" max="7147" width="2.5703125" style="130" customWidth="1"/>
    <col min="7148" max="7148" width="2.42578125" style="130" customWidth="1"/>
    <col min="7149" max="7149" width="11.42578125" style="130" customWidth="1"/>
    <col min="7150" max="7150" width="1.140625" style="130" customWidth="1"/>
    <col min="7151" max="7151" width="12.85546875" style="130" customWidth="1"/>
    <col min="7152" max="7152" width="1.140625" style="130" customWidth="1"/>
    <col min="7153" max="7154" width="12.85546875" style="130" customWidth="1"/>
    <col min="7155" max="7155" width="1.140625" style="130" customWidth="1"/>
    <col min="7156" max="7158" width="12.85546875" style="130" customWidth="1"/>
    <col min="7159" max="7159" width="0.85546875" style="130" customWidth="1"/>
    <col min="7160" max="7160" width="2.5703125" style="130" customWidth="1"/>
    <col min="7161" max="7161" width="1" style="130" customWidth="1"/>
    <col min="7162" max="7401" width="9.140625" style="130"/>
    <col min="7402" max="7402" width="1" style="130" customWidth="1"/>
    <col min="7403" max="7403" width="2.5703125" style="130" customWidth="1"/>
    <col min="7404" max="7404" width="2.42578125" style="130" customWidth="1"/>
    <col min="7405" max="7405" width="11.42578125" style="130" customWidth="1"/>
    <col min="7406" max="7406" width="1.140625" style="130" customWidth="1"/>
    <col min="7407" max="7407" width="12.85546875" style="130" customWidth="1"/>
    <col min="7408" max="7408" width="1.140625" style="130" customWidth="1"/>
    <col min="7409" max="7410" width="12.85546875" style="130" customWidth="1"/>
    <col min="7411" max="7411" width="1.140625" style="130" customWidth="1"/>
    <col min="7412" max="7414" width="12.85546875" style="130" customWidth="1"/>
    <col min="7415" max="7415" width="0.85546875" style="130" customWidth="1"/>
    <col min="7416" max="7416" width="2.5703125" style="130" customWidth="1"/>
    <col min="7417" max="7417" width="1" style="130" customWidth="1"/>
    <col min="7418" max="7657" width="9.140625" style="130"/>
    <col min="7658" max="7658" width="1" style="130" customWidth="1"/>
    <col min="7659" max="7659" width="2.5703125" style="130" customWidth="1"/>
    <col min="7660" max="7660" width="2.42578125" style="130" customWidth="1"/>
    <col min="7661" max="7661" width="11.42578125" style="130" customWidth="1"/>
    <col min="7662" max="7662" width="1.140625" style="130" customWidth="1"/>
    <col min="7663" max="7663" width="12.85546875" style="130" customWidth="1"/>
    <col min="7664" max="7664" width="1.140625" style="130" customWidth="1"/>
    <col min="7665" max="7666" width="12.85546875" style="130" customWidth="1"/>
    <col min="7667" max="7667" width="1.140625" style="130" customWidth="1"/>
    <col min="7668" max="7670" width="12.85546875" style="130" customWidth="1"/>
    <col min="7671" max="7671" width="0.85546875" style="130" customWidth="1"/>
    <col min="7672" max="7672" width="2.5703125" style="130" customWidth="1"/>
    <col min="7673" max="7673" width="1" style="130" customWidth="1"/>
    <col min="7674" max="7913" width="9.140625" style="130"/>
    <col min="7914" max="7914" width="1" style="130" customWidth="1"/>
    <col min="7915" max="7915" width="2.5703125" style="130" customWidth="1"/>
    <col min="7916" max="7916" width="2.42578125" style="130" customWidth="1"/>
    <col min="7917" max="7917" width="11.42578125" style="130" customWidth="1"/>
    <col min="7918" max="7918" width="1.140625" style="130" customWidth="1"/>
    <col min="7919" max="7919" width="12.85546875" style="130" customWidth="1"/>
    <col min="7920" max="7920" width="1.140625" style="130" customWidth="1"/>
    <col min="7921" max="7922" width="12.85546875" style="130" customWidth="1"/>
    <col min="7923" max="7923" width="1.140625" style="130" customWidth="1"/>
    <col min="7924" max="7926" width="12.85546875" style="130" customWidth="1"/>
    <col min="7927" max="7927" width="0.85546875" style="130" customWidth="1"/>
    <col min="7928" max="7928" width="2.5703125" style="130" customWidth="1"/>
    <col min="7929" max="7929" width="1" style="130" customWidth="1"/>
    <col min="7930" max="8169" width="9.140625" style="130"/>
    <col min="8170" max="8170" width="1" style="130" customWidth="1"/>
    <col min="8171" max="8171" width="2.5703125" style="130" customWidth="1"/>
    <col min="8172" max="8172" width="2.42578125" style="130" customWidth="1"/>
    <col min="8173" max="8173" width="11.42578125" style="130" customWidth="1"/>
    <col min="8174" max="8174" width="1.140625" style="130" customWidth="1"/>
    <col min="8175" max="8175" width="12.85546875" style="130" customWidth="1"/>
    <col min="8176" max="8176" width="1.140625" style="130" customWidth="1"/>
    <col min="8177" max="8178" width="12.85546875" style="130" customWidth="1"/>
    <col min="8179" max="8179" width="1.140625" style="130" customWidth="1"/>
    <col min="8180" max="8182" width="12.85546875" style="130" customWidth="1"/>
    <col min="8183" max="8183" width="0.85546875" style="130" customWidth="1"/>
    <col min="8184" max="8184" width="2.5703125" style="130" customWidth="1"/>
    <col min="8185" max="8185" width="1" style="130" customWidth="1"/>
    <col min="8186" max="8425" width="9.140625" style="130"/>
    <col min="8426" max="8426" width="1" style="130" customWidth="1"/>
    <col min="8427" max="8427" width="2.5703125" style="130" customWidth="1"/>
    <col min="8428" max="8428" width="2.42578125" style="130" customWidth="1"/>
    <col min="8429" max="8429" width="11.42578125" style="130" customWidth="1"/>
    <col min="8430" max="8430" width="1.140625" style="130" customWidth="1"/>
    <col min="8431" max="8431" width="12.85546875" style="130" customWidth="1"/>
    <col min="8432" max="8432" width="1.140625" style="130" customWidth="1"/>
    <col min="8433" max="8434" width="12.85546875" style="130" customWidth="1"/>
    <col min="8435" max="8435" width="1.140625" style="130" customWidth="1"/>
    <col min="8436" max="8438" width="12.85546875" style="130" customWidth="1"/>
    <col min="8439" max="8439" width="0.85546875" style="130" customWidth="1"/>
    <col min="8440" max="8440" width="2.5703125" style="130" customWidth="1"/>
    <col min="8441" max="8441" width="1" style="130" customWidth="1"/>
    <col min="8442" max="8681" width="9.140625" style="130"/>
    <col min="8682" max="8682" width="1" style="130" customWidth="1"/>
    <col min="8683" max="8683" width="2.5703125" style="130" customWidth="1"/>
    <col min="8684" max="8684" width="2.42578125" style="130" customWidth="1"/>
    <col min="8685" max="8685" width="11.42578125" style="130" customWidth="1"/>
    <col min="8686" max="8686" width="1.140625" style="130" customWidth="1"/>
    <col min="8687" max="8687" width="12.85546875" style="130" customWidth="1"/>
    <col min="8688" max="8688" width="1.140625" style="130" customWidth="1"/>
    <col min="8689" max="8690" width="12.85546875" style="130" customWidth="1"/>
    <col min="8691" max="8691" width="1.140625" style="130" customWidth="1"/>
    <col min="8692" max="8694" width="12.85546875" style="130" customWidth="1"/>
    <col min="8695" max="8695" width="0.85546875" style="130" customWidth="1"/>
    <col min="8696" max="8696" width="2.5703125" style="130" customWidth="1"/>
    <col min="8697" max="8697" width="1" style="130" customWidth="1"/>
    <col min="8698" max="8937" width="9.140625" style="130"/>
    <col min="8938" max="8938" width="1" style="130" customWidth="1"/>
    <col min="8939" max="8939" width="2.5703125" style="130" customWidth="1"/>
    <col min="8940" max="8940" width="2.42578125" style="130" customWidth="1"/>
    <col min="8941" max="8941" width="11.42578125" style="130" customWidth="1"/>
    <col min="8942" max="8942" width="1.140625" style="130" customWidth="1"/>
    <col min="8943" max="8943" width="12.85546875" style="130" customWidth="1"/>
    <col min="8944" max="8944" width="1.140625" style="130" customWidth="1"/>
    <col min="8945" max="8946" width="12.85546875" style="130" customWidth="1"/>
    <col min="8947" max="8947" width="1.140625" style="130" customWidth="1"/>
    <col min="8948" max="8950" width="12.85546875" style="130" customWidth="1"/>
    <col min="8951" max="8951" width="0.85546875" style="130" customWidth="1"/>
    <col min="8952" max="8952" width="2.5703125" style="130" customWidth="1"/>
    <col min="8953" max="8953" width="1" style="130" customWidth="1"/>
    <col min="8954" max="9193" width="9.140625" style="130"/>
    <col min="9194" max="9194" width="1" style="130" customWidth="1"/>
    <col min="9195" max="9195" width="2.5703125" style="130" customWidth="1"/>
    <col min="9196" max="9196" width="2.42578125" style="130" customWidth="1"/>
    <col min="9197" max="9197" width="11.42578125" style="130" customWidth="1"/>
    <col min="9198" max="9198" width="1.140625" style="130" customWidth="1"/>
    <col min="9199" max="9199" width="12.85546875" style="130" customWidth="1"/>
    <col min="9200" max="9200" width="1.140625" style="130" customWidth="1"/>
    <col min="9201" max="9202" width="12.85546875" style="130" customWidth="1"/>
    <col min="9203" max="9203" width="1.140625" style="130" customWidth="1"/>
    <col min="9204" max="9206" width="12.85546875" style="130" customWidth="1"/>
    <col min="9207" max="9207" width="0.85546875" style="130" customWidth="1"/>
    <col min="9208" max="9208" width="2.5703125" style="130" customWidth="1"/>
    <col min="9209" max="9209" width="1" style="130" customWidth="1"/>
    <col min="9210" max="9449" width="9.140625" style="130"/>
    <col min="9450" max="9450" width="1" style="130" customWidth="1"/>
    <col min="9451" max="9451" width="2.5703125" style="130" customWidth="1"/>
    <col min="9452" max="9452" width="2.42578125" style="130" customWidth="1"/>
    <col min="9453" max="9453" width="11.42578125" style="130" customWidth="1"/>
    <col min="9454" max="9454" width="1.140625" style="130" customWidth="1"/>
    <col min="9455" max="9455" width="12.85546875" style="130" customWidth="1"/>
    <col min="9456" max="9456" width="1.140625" style="130" customWidth="1"/>
    <col min="9457" max="9458" width="12.85546875" style="130" customWidth="1"/>
    <col min="9459" max="9459" width="1.140625" style="130" customWidth="1"/>
    <col min="9460" max="9462" width="12.85546875" style="130" customWidth="1"/>
    <col min="9463" max="9463" width="0.85546875" style="130" customWidth="1"/>
    <col min="9464" max="9464" width="2.5703125" style="130" customWidth="1"/>
    <col min="9465" max="9465" width="1" style="130" customWidth="1"/>
    <col min="9466" max="9705" width="9.140625" style="130"/>
    <col min="9706" max="9706" width="1" style="130" customWidth="1"/>
    <col min="9707" max="9707" width="2.5703125" style="130" customWidth="1"/>
    <col min="9708" max="9708" width="2.42578125" style="130" customWidth="1"/>
    <col min="9709" max="9709" width="11.42578125" style="130" customWidth="1"/>
    <col min="9710" max="9710" width="1.140625" style="130" customWidth="1"/>
    <col min="9711" max="9711" width="12.85546875" style="130" customWidth="1"/>
    <col min="9712" max="9712" width="1.140625" style="130" customWidth="1"/>
    <col min="9713" max="9714" width="12.85546875" style="130" customWidth="1"/>
    <col min="9715" max="9715" width="1.140625" style="130" customWidth="1"/>
    <col min="9716" max="9718" width="12.85546875" style="130" customWidth="1"/>
    <col min="9719" max="9719" width="0.85546875" style="130" customWidth="1"/>
    <col min="9720" max="9720" width="2.5703125" style="130" customWidth="1"/>
    <col min="9721" max="9721" width="1" style="130" customWidth="1"/>
    <col min="9722" max="9961" width="9.140625" style="130"/>
    <col min="9962" max="9962" width="1" style="130" customWidth="1"/>
    <col min="9963" max="9963" width="2.5703125" style="130" customWidth="1"/>
    <col min="9964" max="9964" width="2.42578125" style="130" customWidth="1"/>
    <col min="9965" max="9965" width="11.42578125" style="130" customWidth="1"/>
    <col min="9966" max="9966" width="1.140625" style="130" customWidth="1"/>
    <col min="9967" max="9967" width="12.85546875" style="130" customWidth="1"/>
    <col min="9968" max="9968" width="1.140625" style="130" customWidth="1"/>
    <col min="9969" max="9970" width="12.85546875" style="130" customWidth="1"/>
    <col min="9971" max="9971" width="1.140625" style="130" customWidth="1"/>
    <col min="9972" max="9974" width="12.85546875" style="130" customWidth="1"/>
    <col min="9975" max="9975" width="0.85546875" style="130" customWidth="1"/>
    <col min="9976" max="9976" width="2.5703125" style="130" customWidth="1"/>
    <col min="9977" max="9977" width="1" style="130" customWidth="1"/>
    <col min="9978" max="10217" width="9.140625" style="130"/>
    <col min="10218" max="10218" width="1" style="130" customWidth="1"/>
    <col min="10219" max="10219" width="2.5703125" style="130" customWidth="1"/>
    <col min="10220" max="10220" width="2.42578125" style="130" customWidth="1"/>
    <col min="10221" max="10221" width="11.42578125" style="130" customWidth="1"/>
    <col min="10222" max="10222" width="1.140625" style="130" customWidth="1"/>
    <col min="10223" max="10223" width="12.85546875" style="130" customWidth="1"/>
    <col min="10224" max="10224" width="1.140625" style="130" customWidth="1"/>
    <col min="10225" max="10226" width="12.85546875" style="130" customWidth="1"/>
    <col min="10227" max="10227" width="1.140625" style="130" customWidth="1"/>
    <col min="10228" max="10230" width="12.85546875" style="130" customWidth="1"/>
    <col min="10231" max="10231" width="0.85546875" style="130" customWidth="1"/>
    <col min="10232" max="10232" width="2.5703125" style="130" customWidth="1"/>
    <col min="10233" max="10233" width="1" style="130" customWidth="1"/>
    <col min="10234" max="10473" width="9.140625" style="130"/>
    <col min="10474" max="10474" width="1" style="130" customWidth="1"/>
    <col min="10475" max="10475" width="2.5703125" style="130" customWidth="1"/>
    <col min="10476" max="10476" width="2.42578125" style="130" customWidth="1"/>
    <col min="10477" max="10477" width="11.42578125" style="130" customWidth="1"/>
    <col min="10478" max="10478" width="1.140625" style="130" customWidth="1"/>
    <col min="10479" max="10479" width="12.85546875" style="130" customWidth="1"/>
    <col min="10480" max="10480" width="1.140625" style="130" customWidth="1"/>
    <col min="10481" max="10482" width="12.85546875" style="130" customWidth="1"/>
    <col min="10483" max="10483" width="1.140625" style="130" customWidth="1"/>
    <col min="10484" max="10486" width="12.85546875" style="130" customWidth="1"/>
    <col min="10487" max="10487" width="0.85546875" style="130" customWidth="1"/>
    <col min="10488" max="10488" width="2.5703125" style="130" customWidth="1"/>
    <col min="10489" max="10489" width="1" style="130" customWidth="1"/>
    <col min="10490" max="10729" width="9.140625" style="130"/>
    <col min="10730" max="10730" width="1" style="130" customWidth="1"/>
    <col min="10731" max="10731" width="2.5703125" style="130" customWidth="1"/>
    <col min="10732" max="10732" width="2.42578125" style="130" customWidth="1"/>
    <col min="10733" max="10733" width="11.42578125" style="130" customWidth="1"/>
    <col min="10734" max="10734" width="1.140625" style="130" customWidth="1"/>
    <col min="10735" max="10735" width="12.85546875" style="130" customWidth="1"/>
    <col min="10736" max="10736" width="1.140625" style="130" customWidth="1"/>
    <col min="10737" max="10738" width="12.85546875" style="130" customWidth="1"/>
    <col min="10739" max="10739" width="1.140625" style="130" customWidth="1"/>
    <col min="10740" max="10742" width="12.85546875" style="130" customWidth="1"/>
    <col min="10743" max="10743" width="0.85546875" style="130" customWidth="1"/>
    <col min="10744" max="10744" width="2.5703125" style="130" customWidth="1"/>
    <col min="10745" max="10745" width="1" style="130" customWidth="1"/>
    <col min="10746" max="10985" width="9.140625" style="130"/>
    <col min="10986" max="10986" width="1" style="130" customWidth="1"/>
    <col min="10987" max="10987" width="2.5703125" style="130" customWidth="1"/>
    <col min="10988" max="10988" width="2.42578125" style="130" customWidth="1"/>
    <col min="10989" max="10989" width="11.42578125" style="130" customWidth="1"/>
    <col min="10990" max="10990" width="1.140625" style="130" customWidth="1"/>
    <col min="10991" max="10991" width="12.85546875" style="130" customWidth="1"/>
    <col min="10992" max="10992" width="1.140625" style="130" customWidth="1"/>
    <col min="10993" max="10994" width="12.85546875" style="130" customWidth="1"/>
    <col min="10995" max="10995" width="1.140625" style="130" customWidth="1"/>
    <col min="10996" max="10998" width="12.85546875" style="130" customWidth="1"/>
    <col min="10999" max="10999" width="0.85546875" style="130" customWidth="1"/>
    <col min="11000" max="11000" width="2.5703125" style="130" customWidth="1"/>
    <col min="11001" max="11001" width="1" style="130" customWidth="1"/>
    <col min="11002" max="11241" width="9.140625" style="130"/>
    <col min="11242" max="11242" width="1" style="130" customWidth="1"/>
    <col min="11243" max="11243" width="2.5703125" style="130" customWidth="1"/>
    <col min="11244" max="11244" width="2.42578125" style="130" customWidth="1"/>
    <col min="11245" max="11245" width="11.42578125" style="130" customWidth="1"/>
    <col min="11246" max="11246" width="1.140625" style="130" customWidth="1"/>
    <col min="11247" max="11247" width="12.85546875" style="130" customWidth="1"/>
    <col min="11248" max="11248" width="1.140625" style="130" customWidth="1"/>
    <col min="11249" max="11250" width="12.85546875" style="130" customWidth="1"/>
    <col min="11251" max="11251" width="1.140625" style="130" customWidth="1"/>
    <col min="11252" max="11254" width="12.85546875" style="130" customWidth="1"/>
    <col min="11255" max="11255" width="0.85546875" style="130" customWidth="1"/>
    <col min="11256" max="11256" width="2.5703125" style="130" customWidth="1"/>
    <col min="11257" max="11257" width="1" style="130" customWidth="1"/>
    <col min="11258" max="11497" width="9.140625" style="130"/>
    <col min="11498" max="11498" width="1" style="130" customWidth="1"/>
    <col min="11499" max="11499" width="2.5703125" style="130" customWidth="1"/>
    <col min="11500" max="11500" width="2.42578125" style="130" customWidth="1"/>
    <col min="11501" max="11501" width="11.42578125" style="130" customWidth="1"/>
    <col min="11502" max="11502" width="1.140625" style="130" customWidth="1"/>
    <col min="11503" max="11503" width="12.85546875" style="130" customWidth="1"/>
    <col min="11504" max="11504" width="1.140625" style="130" customWidth="1"/>
    <col min="11505" max="11506" width="12.85546875" style="130" customWidth="1"/>
    <col min="11507" max="11507" width="1.140625" style="130" customWidth="1"/>
    <col min="11508" max="11510" width="12.85546875" style="130" customWidth="1"/>
    <col min="11511" max="11511" width="0.85546875" style="130" customWidth="1"/>
    <col min="11512" max="11512" width="2.5703125" style="130" customWidth="1"/>
    <col min="11513" max="11513" width="1" style="130" customWidth="1"/>
    <col min="11514" max="11753" width="9.140625" style="130"/>
    <col min="11754" max="11754" width="1" style="130" customWidth="1"/>
    <col min="11755" max="11755" width="2.5703125" style="130" customWidth="1"/>
    <col min="11756" max="11756" width="2.42578125" style="130" customWidth="1"/>
    <col min="11757" max="11757" width="11.42578125" style="130" customWidth="1"/>
    <col min="11758" max="11758" width="1.140625" style="130" customWidth="1"/>
    <col min="11759" max="11759" width="12.85546875" style="130" customWidth="1"/>
    <col min="11760" max="11760" width="1.140625" style="130" customWidth="1"/>
    <col min="11761" max="11762" width="12.85546875" style="130" customWidth="1"/>
    <col min="11763" max="11763" width="1.140625" style="130" customWidth="1"/>
    <col min="11764" max="11766" width="12.85546875" style="130" customWidth="1"/>
    <col min="11767" max="11767" width="0.85546875" style="130" customWidth="1"/>
    <col min="11768" max="11768" width="2.5703125" style="130" customWidth="1"/>
    <col min="11769" max="11769" width="1" style="130" customWidth="1"/>
    <col min="11770" max="12009" width="9.140625" style="130"/>
    <col min="12010" max="12010" width="1" style="130" customWidth="1"/>
    <col min="12011" max="12011" width="2.5703125" style="130" customWidth="1"/>
    <col min="12012" max="12012" width="2.42578125" style="130" customWidth="1"/>
    <col min="12013" max="12013" width="11.42578125" style="130" customWidth="1"/>
    <col min="12014" max="12014" width="1.140625" style="130" customWidth="1"/>
    <col min="12015" max="12015" width="12.85546875" style="130" customWidth="1"/>
    <col min="12016" max="12016" width="1.140625" style="130" customWidth="1"/>
    <col min="12017" max="12018" width="12.85546875" style="130" customWidth="1"/>
    <col min="12019" max="12019" width="1.140625" style="130" customWidth="1"/>
    <col min="12020" max="12022" width="12.85546875" style="130" customWidth="1"/>
    <col min="12023" max="12023" width="0.85546875" style="130" customWidth="1"/>
    <col min="12024" max="12024" width="2.5703125" style="130" customWidth="1"/>
    <col min="12025" max="12025" width="1" style="130" customWidth="1"/>
    <col min="12026" max="12265" width="9.140625" style="130"/>
    <col min="12266" max="12266" width="1" style="130" customWidth="1"/>
    <col min="12267" max="12267" width="2.5703125" style="130" customWidth="1"/>
    <col min="12268" max="12268" width="2.42578125" style="130" customWidth="1"/>
    <col min="12269" max="12269" width="11.42578125" style="130" customWidth="1"/>
    <col min="12270" max="12270" width="1.140625" style="130" customWidth="1"/>
    <col min="12271" max="12271" width="12.85546875" style="130" customWidth="1"/>
    <col min="12272" max="12272" width="1.140625" style="130" customWidth="1"/>
    <col min="12273" max="12274" width="12.85546875" style="130" customWidth="1"/>
    <col min="12275" max="12275" width="1.140625" style="130" customWidth="1"/>
    <col min="12276" max="12278" width="12.85546875" style="130" customWidth="1"/>
    <col min="12279" max="12279" width="0.85546875" style="130" customWidth="1"/>
    <col min="12280" max="12280" width="2.5703125" style="130" customWidth="1"/>
    <col min="12281" max="12281" width="1" style="130" customWidth="1"/>
    <col min="12282" max="12521" width="9.140625" style="130"/>
    <col min="12522" max="12522" width="1" style="130" customWidth="1"/>
    <col min="12523" max="12523" width="2.5703125" style="130" customWidth="1"/>
    <col min="12524" max="12524" width="2.42578125" style="130" customWidth="1"/>
    <col min="12525" max="12525" width="11.42578125" style="130" customWidth="1"/>
    <col min="12526" max="12526" width="1.140625" style="130" customWidth="1"/>
    <col min="12527" max="12527" width="12.85546875" style="130" customWidth="1"/>
    <col min="12528" max="12528" width="1.140625" style="130" customWidth="1"/>
    <col min="12529" max="12530" width="12.85546875" style="130" customWidth="1"/>
    <col min="12531" max="12531" width="1.140625" style="130" customWidth="1"/>
    <col min="12532" max="12534" width="12.85546875" style="130" customWidth="1"/>
    <col min="12535" max="12535" width="0.85546875" style="130" customWidth="1"/>
    <col min="12536" max="12536" width="2.5703125" style="130" customWidth="1"/>
    <col min="12537" max="12537" width="1" style="130" customWidth="1"/>
    <col min="12538" max="12777" width="9.140625" style="130"/>
    <col min="12778" max="12778" width="1" style="130" customWidth="1"/>
    <col min="12779" max="12779" width="2.5703125" style="130" customWidth="1"/>
    <col min="12780" max="12780" width="2.42578125" style="130" customWidth="1"/>
    <col min="12781" max="12781" width="11.42578125" style="130" customWidth="1"/>
    <col min="12782" max="12782" width="1.140625" style="130" customWidth="1"/>
    <col min="12783" max="12783" width="12.85546875" style="130" customWidth="1"/>
    <col min="12784" max="12784" width="1.140625" style="130" customWidth="1"/>
    <col min="12785" max="12786" width="12.85546875" style="130" customWidth="1"/>
    <col min="12787" max="12787" width="1.140625" style="130" customWidth="1"/>
    <col min="12788" max="12790" width="12.85546875" style="130" customWidth="1"/>
    <col min="12791" max="12791" width="0.85546875" style="130" customWidth="1"/>
    <col min="12792" max="12792" width="2.5703125" style="130" customWidth="1"/>
    <col min="12793" max="12793" width="1" style="130" customWidth="1"/>
    <col min="12794" max="13033" width="9.140625" style="130"/>
    <col min="13034" max="13034" width="1" style="130" customWidth="1"/>
    <col min="13035" max="13035" width="2.5703125" style="130" customWidth="1"/>
    <col min="13036" max="13036" width="2.42578125" style="130" customWidth="1"/>
    <col min="13037" max="13037" width="11.42578125" style="130" customWidth="1"/>
    <col min="13038" max="13038" width="1.140625" style="130" customWidth="1"/>
    <col min="13039" max="13039" width="12.85546875" style="130" customWidth="1"/>
    <col min="13040" max="13040" width="1.140625" style="130" customWidth="1"/>
    <col min="13041" max="13042" width="12.85546875" style="130" customWidth="1"/>
    <col min="13043" max="13043" width="1.140625" style="130" customWidth="1"/>
    <col min="13044" max="13046" width="12.85546875" style="130" customWidth="1"/>
    <col min="13047" max="13047" width="0.85546875" style="130" customWidth="1"/>
    <col min="13048" max="13048" width="2.5703125" style="130" customWidth="1"/>
    <col min="13049" max="13049" width="1" style="130" customWidth="1"/>
    <col min="13050" max="13289" width="9.140625" style="130"/>
    <col min="13290" max="13290" width="1" style="130" customWidth="1"/>
    <col min="13291" max="13291" width="2.5703125" style="130" customWidth="1"/>
    <col min="13292" max="13292" width="2.42578125" style="130" customWidth="1"/>
    <col min="13293" max="13293" width="11.42578125" style="130" customWidth="1"/>
    <col min="13294" max="13294" width="1.140625" style="130" customWidth="1"/>
    <col min="13295" max="13295" width="12.85546875" style="130" customWidth="1"/>
    <col min="13296" max="13296" width="1.140625" style="130" customWidth="1"/>
    <col min="13297" max="13298" width="12.85546875" style="130" customWidth="1"/>
    <col min="13299" max="13299" width="1.140625" style="130" customWidth="1"/>
    <col min="13300" max="13302" width="12.85546875" style="130" customWidth="1"/>
    <col min="13303" max="13303" width="0.85546875" style="130" customWidth="1"/>
    <col min="13304" max="13304" width="2.5703125" style="130" customWidth="1"/>
    <col min="13305" max="13305" width="1" style="130" customWidth="1"/>
    <col min="13306" max="13545" width="9.140625" style="130"/>
    <col min="13546" max="13546" width="1" style="130" customWidth="1"/>
    <col min="13547" max="13547" width="2.5703125" style="130" customWidth="1"/>
    <col min="13548" max="13548" width="2.42578125" style="130" customWidth="1"/>
    <col min="13549" max="13549" width="11.42578125" style="130" customWidth="1"/>
    <col min="13550" max="13550" width="1.140625" style="130" customWidth="1"/>
    <col min="13551" max="13551" width="12.85546875" style="130" customWidth="1"/>
    <col min="13552" max="13552" width="1.140625" style="130" customWidth="1"/>
    <col min="13553" max="13554" width="12.85546875" style="130" customWidth="1"/>
    <col min="13555" max="13555" width="1.140625" style="130" customWidth="1"/>
    <col min="13556" max="13558" width="12.85546875" style="130" customWidth="1"/>
    <col min="13559" max="13559" width="0.85546875" style="130" customWidth="1"/>
    <col min="13560" max="13560" width="2.5703125" style="130" customWidth="1"/>
    <col min="13561" max="13561" width="1" style="130" customWidth="1"/>
    <col min="13562" max="13801" width="9.140625" style="130"/>
    <col min="13802" max="13802" width="1" style="130" customWidth="1"/>
    <col min="13803" max="13803" width="2.5703125" style="130" customWidth="1"/>
    <col min="13804" max="13804" width="2.42578125" style="130" customWidth="1"/>
    <col min="13805" max="13805" width="11.42578125" style="130" customWidth="1"/>
    <col min="13806" max="13806" width="1.140625" style="130" customWidth="1"/>
    <col min="13807" max="13807" width="12.85546875" style="130" customWidth="1"/>
    <col min="13808" max="13808" width="1.140625" style="130" customWidth="1"/>
    <col min="13809" max="13810" width="12.85546875" style="130" customWidth="1"/>
    <col min="13811" max="13811" width="1.140625" style="130" customWidth="1"/>
    <col min="13812" max="13814" width="12.85546875" style="130" customWidth="1"/>
    <col min="13815" max="13815" width="0.85546875" style="130" customWidth="1"/>
    <col min="13816" max="13816" width="2.5703125" style="130" customWidth="1"/>
    <col min="13817" max="13817" width="1" style="130" customWidth="1"/>
    <col min="13818" max="14057" width="9.140625" style="130"/>
    <col min="14058" max="14058" width="1" style="130" customWidth="1"/>
    <col min="14059" max="14059" width="2.5703125" style="130" customWidth="1"/>
    <col min="14060" max="14060" width="2.42578125" style="130" customWidth="1"/>
    <col min="14061" max="14061" width="11.42578125" style="130" customWidth="1"/>
    <col min="14062" max="14062" width="1.140625" style="130" customWidth="1"/>
    <col min="14063" max="14063" width="12.85546875" style="130" customWidth="1"/>
    <col min="14064" max="14064" width="1.140625" style="130" customWidth="1"/>
    <col min="14065" max="14066" width="12.85546875" style="130" customWidth="1"/>
    <col min="14067" max="14067" width="1.140625" style="130" customWidth="1"/>
    <col min="14068" max="14070" width="12.85546875" style="130" customWidth="1"/>
    <col min="14071" max="14071" width="0.85546875" style="130" customWidth="1"/>
    <col min="14072" max="14072" width="2.5703125" style="130" customWidth="1"/>
    <col min="14073" max="14073" width="1" style="130" customWidth="1"/>
    <col min="14074" max="14313" width="9.140625" style="130"/>
    <col min="14314" max="14314" width="1" style="130" customWidth="1"/>
    <col min="14315" max="14315" width="2.5703125" style="130" customWidth="1"/>
    <col min="14316" max="14316" width="2.42578125" style="130" customWidth="1"/>
    <col min="14317" max="14317" width="11.42578125" style="130" customWidth="1"/>
    <col min="14318" max="14318" width="1.140625" style="130" customWidth="1"/>
    <col min="14319" max="14319" width="12.85546875" style="130" customWidth="1"/>
    <col min="14320" max="14320" width="1.140625" style="130" customWidth="1"/>
    <col min="14321" max="14322" width="12.85546875" style="130" customWidth="1"/>
    <col min="14323" max="14323" width="1.140625" style="130" customWidth="1"/>
    <col min="14324" max="14326" width="12.85546875" style="130" customWidth="1"/>
    <col min="14327" max="14327" width="0.85546875" style="130" customWidth="1"/>
    <col min="14328" max="14328" width="2.5703125" style="130" customWidth="1"/>
    <col min="14329" max="14329" width="1" style="130" customWidth="1"/>
    <col min="14330" max="14569" width="9.140625" style="130"/>
    <col min="14570" max="14570" width="1" style="130" customWidth="1"/>
    <col min="14571" max="14571" width="2.5703125" style="130" customWidth="1"/>
    <col min="14572" max="14572" width="2.42578125" style="130" customWidth="1"/>
    <col min="14573" max="14573" width="11.42578125" style="130" customWidth="1"/>
    <col min="14574" max="14574" width="1.140625" style="130" customWidth="1"/>
    <col min="14575" max="14575" width="12.85546875" style="130" customWidth="1"/>
    <col min="14576" max="14576" width="1.140625" style="130" customWidth="1"/>
    <col min="14577" max="14578" width="12.85546875" style="130" customWidth="1"/>
    <col min="14579" max="14579" width="1.140625" style="130" customWidth="1"/>
    <col min="14580" max="14582" width="12.85546875" style="130" customWidth="1"/>
    <col min="14583" max="14583" width="0.85546875" style="130" customWidth="1"/>
    <col min="14584" max="14584" width="2.5703125" style="130" customWidth="1"/>
    <col min="14585" max="14585" width="1" style="130" customWidth="1"/>
    <col min="14586" max="14825" width="9.140625" style="130"/>
    <col min="14826" max="14826" width="1" style="130" customWidth="1"/>
    <col min="14827" max="14827" width="2.5703125" style="130" customWidth="1"/>
    <col min="14828" max="14828" width="2.42578125" style="130" customWidth="1"/>
    <col min="14829" max="14829" width="11.42578125" style="130" customWidth="1"/>
    <col min="14830" max="14830" width="1.140625" style="130" customWidth="1"/>
    <col min="14831" max="14831" width="12.85546875" style="130" customWidth="1"/>
    <col min="14832" max="14832" width="1.140625" style="130" customWidth="1"/>
    <col min="14833" max="14834" width="12.85546875" style="130" customWidth="1"/>
    <col min="14835" max="14835" width="1.140625" style="130" customWidth="1"/>
    <col min="14836" max="14838" width="12.85546875" style="130" customWidth="1"/>
    <col min="14839" max="14839" width="0.85546875" style="130" customWidth="1"/>
    <col min="14840" max="14840" width="2.5703125" style="130" customWidth="1"/>
    <col min="14841" max="14841" width="1" style="130" customWidth="1"/>
    <col min="14842" max="15081" width="9.140625" style="130"/>
    <col min="15082" max="15082" width="1" style="130" customWidth="1"/>
    <col min="15083" max="15083" width="2.5703125" style="130" customWidth="1"/>
    <col min="15084" max="15084" width="2.42578125" style="130" customWidth="1"/>
    <col min="15085" max="15085" width="11.42578125" style="130" customWidth="1"/>
    <col min="15086" max="15086" width="1.140625" style="130" customWidth="1"/>
    <col min="15087" max="15087" width="12.85546875" style="130" customWidth="1"/>
    <col min="15088" max="15088" width="1.140625" style="130" customWidth="1"/>
    <col min="15089" max="15090" width="12.85546875" style="130" customWidth="1"/>
    <col min="15091" max="15091" width="1.140625" style="130" customWidth="1"/>
    <col min="15092" max="15094" width="12.85546875" style="130" customWidth="1"/>
    <col min="15095" max="15095" width="0.85546875" style="130" customWidth="1"/>
    <col min="15096" max="15096" width="2.5703125" style="130" customWidth="1"/>
    <col min="15097" max="15097" width="1" style="130" customWidth="1"/>
    <col min="15098" max="15337" width="9.140625" style="130"/>
    <col min="15338" max="15338" width="1" style="130" customWidth="1"/>
    <col min="15339" max="15339" width="2.5703125" style="130" customWidth="1"/>
    <col min="15340" max="15340" width="2.42578125" style="130" customWidth="1"/>
    <col min="15341" max="15341" width="11.42578125" style="130" customWidth="1"/>
    <col min="15342" max="15342" width="1.140625" style="130" customWidth="1"/>
    <col min="15343" max="15343" width="12.85546875" style="130" customWidth="1"/>
    <col min="15344" max="15344" width="1.140625" style="130" customWidth="1"/>
    <col min="15345" max="15346" width="12.85546875" style="130" customWidth="1"/>
    <col min="15347" max="15347" width="1.140625" style="130" customWidth="1"/>
    <col min="15348" max="15350" width="12.85546875" style="130" customWidth="1"/>
    <col min="15351" max="15351" width="0.85546875" style="130" customWidth="1"/>
    <col min="15352" max="15352" width="2.5703125" style="130" customWidth="1"/>
    <col min="15353" max="15353" width="1" style="130" customWidth="1"/>
    <col min="15354" max="15593" width="9.140625" style="130"/>
    <col min="15594" max="15594" width="1" style="130" customWidth="1"/>
    <col min="15595" max="15595" width="2.5703125" style="130" customWidth="1"/>
    <col min="15596" max="15596" width="2.42578125" style="130" customWidth="1"/>
    <col min="15597" max="15597" width="11.42578125" style="130" customWidth="1"/>
    <col min="15598" max="15598" width="1.140625" style="130" customWidth="1"/>
    <col min="15599" max="15599" width="12.85546875" style="130" customWidth="1"/>
    <col min="15600" max="15600" width="1.140625" style="130" customWidth="1"/>
    <col min="15601" max="15602" width="12.85546875" style="130" customWidth="1"/>
    <col min="15603" max="15603" width="1.140625" style="130" customWidth="1"/>
    <col min="15604" max="15606" width="12.85546875" style="130" customWidth="1"/>
    <col min="15607" max="15607" width="0.85546875" style="130" customWidth="1"/>
    <col min="15608" max="15608" width="2.5703125" style="130" customWidth="1"/>
    <col min="15609" max="15609" width="1" style="130" customWidth="1"/>
    <col min="15610" max="15849" width="9.140625" style="130"/>
    <col min="15850" max="15850" width="1" style="130" customWidth="1"/>
    <col min="15851" max="15851" width="2.5703125" style="130" customWidth="1"/>
    <col min="15852" max="15852" width="2.42578125" style="130" customWidth="1"/>
    <col min="15853" max="15853" width="11.42578125" style="130" customWidth="1"/>
    <col min="15854" max="15854" width="1.140625" style="130" customWidth="1"/>
    <col min="15855" max="15855" width="12.85546875" style="130" customWidth="1"/>
    <col min="15856" max="15856" width="1.140625" style="130" customWidth="1"/>
    <col min="15857" max="15858" width="12.85546875" style="130" customWidth="1"/>
    <col min="15859" max="15859" width="1.140625" style="130" customWidth="1"/>
    <col min="15860" max="15862" width="12.85546875" style="130" customWidth="1"/>
    <col min="15863" max="15863" width="0.85546875" style="130" customWidth="1"/>
    <col min="15864" max="15864" width="2.5703125" style="130" customWidth="1"/>
    <col min="15865" max="15865" width="1" style="130" customWidth="1"/>
    <col min="15866" max="16105" width="9.140625" style="130"/>
    <col min="16106" max="16106" width="1" style="130" customWidth="1"/>
    <col min="16107" max="16107" width="2.5703125" style="130" customWidth="1"/>
    <col min="16108" max="16108" width="2.42578125" style="130" customWidth="1"/>
    <col min="16109" max="16109" width="11.42578125" style="130" customWidth="1"/>
    <col min="16110" max="16110" width="1.140625" style="130" customWidth="1"/>
    <col min="16111" max="16111" width="12.85546875" style="130" customWidth="1"/>
    <col min="16112" max="16112" width="1.140625" style="130" customWidth="1"/>
    <col min="16113" max="16114" width="12.85546875" style="130" customWidth="1"/>
    <col min="16115" max="16115" width="1.140625" style="130" customWidth="1"/>
    <col min="16116" max="16118" width="12.85546875" style="130" customWidth="1"/>
    <col min="16119" max="16119" width="0.85546875" style="130" customWidth="1"/>
    <col min="16120" max="16120" width="2.5703125" style="130" customWidth="1"/>
    <col min="16121" max="16121" width="1" style="130" customWidth="1"/>
    <col min="16122" max="16384" width="9.140625" style="130"/>
  </cols>
  <sheetData>
    <row r="1" spans="1:14" ht="13.5" customHeight="1">
      <c r="A1" s="132"/>
      <c r="B1" s="1421"/>
      <c r="C1" s="1422" t="s">
        <v>545</v>
      </c>
      <c r="D1" s="1423"/>
      <c r="E1" s="1424"/>
      <c r="F1" s="1424"/>
      <c r="G1" s="1424"/>
      <c r="H1" s="1425"/>
      <c r="I1" s="1424"/>
      <c r="J1" s="129"/>
    </row>
    <row r="2" spans="1:14" ht="6" customHeight="1">
      <c r="A2" s="132"/>
      <c r="B2" s="1426"/>
      <c r="C2" s="1427"/>
      <c r="D2" s="1428"/>
      <c r="E2" s="907"/>
      <c r="F2" s="907"/>
      <c r="G2" s="907"/>
      <c r="H2" s="1429"/>
      <c r="I2" s="396"/>
      <c r="J2" s="129"/>
    </row>
    <row r="3" spans="1:14" ht="13.5" customHeight="1" thickBot="1">
      <c r="A3" s="397"/>
      <c r="B3" s="397"/>
      <c r="C3" s="132"/>
      <c r="D3" s="132"/>
      <c r="E3" s="132"/>
      <c r="F3" s="132"/>
      <c r="G3" s="132"/>
      <c r="H3" s="132"/>
      <c r="I3" s="398"/>
      <c r="J3" s="129"/>
    </row>
    <row r="4" spans="1:14" s="134" customFormat="1" ht="13.5" customHeight="1" thickBot="1">
      <c r="A4" s="443"/>
      <c r="B4" s="397"/>
      <c r="C4" s="1748" t="s">
        <v>546</v>
      </c>
      <c r="D4" s="1749"/>
      <c r="E4" s="1749"/>
      <c r="F4" s="1749"/>
      <c r="G4" s="1749"/>
      <c r="H4" s="1750"/>
      <c r="I4" s="398"/>
      <c r="J4" s="133"/>
      <c r="K4" s="248"/>
    </row>
    <row r="5" spans="1:14" ht="4.5" customHeight="1">
      <c r="A5" s="397"/>
      <c r="B5" s="397"/>
      <c r="C5" s="1751" t="s">
        <v>69</v>
      </c>
      <c r="D5" s="1751"/>
      <c r="E5" s="135"/>
      <c r="F5" s="135"/>
      <c r="G5" s="135"/>
      <c r="H5" s="135"/>
      <c r="I5" s="398"/>
      <c r="J5" s="129"/>
    </row>
    <row r="6" spans="1:14" ht="13.5" customHeight="1">
      <c r="A6" s="397"/>
      <c r="B6" s="397"/>
      <c r="C6" s="1752"/>
      <c r="D6" s="1752"/>
      <c r="E6" s="944">
        <v>2013</v>
      </c>
      <c r="F6" s="1753">
        <v>2014</v>
      </c>
      <c r="G6" s="1754"/>
      <c r="H6" s="1754"/>
      <c r="I6" s="398"/>
      <c r="J6" s="129"/>
    </row>
    <row r="7" spans="1:14" ht="13.5" customHeight="1">
      <c r="A7" s="397"/>
      <c r="B7" s="397"/>
      <c r="C7" s="1752"/>
      <c r="D7" s="1752"/>
      <c r="E7" s="136" t="s">
        <v>547</v>
      </c>
      <c r="F7" s="1430" t="s">
        <v>548</v>
      </c>
      <c r="G7" s="136" t="s">
        <v>549</v>
      </c>
      <c r="H7" s="136" t="s">
        <v>550</v>
      </c>
      <c r="I7" s="399"/>
      <c r="J7" s="137"/>
    </row>
    <row r="8" spans="1:14" s="142" customFormat="1" ht="16.5" customHeight="1">
      <c r="A8" s="444"/>
      <c r="B8" s="397"/>
      <c r="C8" s="140" t="s">
        <v>208</v>
      </c>
      <c r="D8" s="865" t="s">
        <v>208</v>
      </c>
      <c r="E8" s="904">
        <v>0.1</v>
      </c>
      <c r="F8" s="904">
        <v>0.3</v>
      </c>
      <c r="G8" s="904">
        <v>0.3</v>
      </c>
      <c r="H8" s="904">
        <v>0.2</v>
      </c>
      <c r="I8" s="400"/>
      <c r="J8" s="139"/>
      <c r="K8" s="248"/>
    </row>
    <row r="9" spans="1:14" ht="12.75" customHeight="1">
      <c r="A9" s="397"/>
      <c r="B9" s="397"/>
      <c r="C9" s="140" t="s">
        <v>209</v>
      </c>
      <c r="D9" s="865" t="s">
        <v>209</v>
      </c>
      <c r="E9" s="904">
        <v>0.3</v>
      </c>
      <c r="F9" s="904">
        <v>0.2</v>
      </c>
      <c r="G9" s="904">
        <v>0.2</v>
      </c>
      <c r="H9" s="904">
        <v>0.1</v>
      </c>
      <c r="I9" s="401"/>
      <c r="J9" s="131"/>
      <c r="N9" s="142"/>
    </row>
    <row r="10" spans="1:14" ht="12.75" customHeight="1">
      <c r="A10" s="397"/>
      <c r="B10" s="397"/>
      <c r="C10" s="140" t="s">
        <v>210</v>
      </c>
      <c r="D10" s="865" t="s">
        <v>210</v>
      </c>
      <c r="E10" s="904">
        <v>0</v>
      </c>
      <c r="F10" s="904">
        <v>0.1</v>
      </c>
      <c r="G10" s="904">
        <v>0.2</v>
      </c>
      <c r="H10" s="904">
        <v>0.1</v>
      </c>
      <c r="I10" s="401"/>
      <c r="J10" s="131"/>
      <c r="N10" s="142"/>
    </row>
    <row r="11" spans="1:14" ht="12.75" customHeight="1">
      <c r="A11" s="397"/>
      <c r="B11" s="397"/>
      <c r="C11" s="140" t="s">
        <v>420</v>
      </c>
      <c r="D11" s="865" t="s">
        <v>420</v>
      </c>
      <c r="E11" s="904" t="s">
        <v>605</v>
      </c>
      <c r="F11" s="904" t="s">
        <v>605</v>
      </c>
      <c r="G11" s="904" t="s">
        <v>605</v>
      </c>
      <c r="H11" s="904" t="s">
        <v>605</v>
      </c>
      <c r="I11" s="401"/>
      <c r="J11" s="131"/>
      <c r="M11" s="857"/>
      <c r="N11" s="142"/>
    </row>
    <row r="12" spans="1:14" ht="12.75" customHeight="1">
      <c r="A12" s="397"/>
      <c r="B12" s="397"/>
      <c r="C12" s="140"/>
      <c r="D12" s="865" t="s">
        <v>428</v>
      </c>
      <c r="E12" s="904" t="s">
        <v>605</v>
      </c>
      <c r="F12" s="904" t="s">
        <v>605</v>
      </c>
      <c r="G12" s="904" t="s">
        <v>605</v>
      </c>
      <c r="H12" s="904" t="s">
        <v>605</v>
      </c>
      <c r="I12" s="401"/>
      <c r="J12" s="131"/>
      <c r="M12" s="857"/>
    </row>
    <row r="13" spans="1:14" ht="12.75" customHeight="1">
      <c r="A13" s="397"/>
      <c r="B13" s="397"/>
      <c r="C13" s="140" t="s">
        <v>211</v>
      </c>
      <c r="D13" s="865" t="s">
        <v>211</v>
      </c>
      <c r="E13" s="904">
        <v>0.3</v>
      </c>
      <c r="F13" s="904">
        <v>0.4</v>
      </c>
      <c r="G13" s="904">
        <v>0.5</v>
      </c>
      <c r="H13" s="904">
        <v>0.3</v>
      </c>
      <c r="I13" s="401"/>
      <c r="J13" s="131"/>
      <c r="M13" s="857"/>
    </row>
    <row r="14" spans="1:14" ht="12.75" customHeight="1">
      <c r="A14" s="397"/>
      <c r="B14" s="397"/>
      <c r="C14" s="140" t="s">
        <v>421</v>
      </c>
      <c r="D14" s="865" t="s">
        <v>429</v>
      </c>
      <c r="E14" s="904">
        <v>0.4</v>
      </c>
      <c r="F14" s="904">
        <v>0.2</v>
      </c>
      <c r="G14" s="904">
        <v>0.2</v>
      </c>
      <c r="H14" s="904">
        <v>0.1</v>
      </c>
      <c r="I14" s="401"/>
      <c r="J14" s="131"/>
      <c r="N14" s="142"/>
    </row>
    <row r="15" spans="1:14" ht="12.75" customHeight="1">
      <c r="A15" s="397"/>
      <c r="B15" s="397"/>
      <c r="C15" s="140" t="s">
        <v>212</v>
      </c>
      <c r="D15" s="865" t="s">
        <v>212</v>
      </c>
      <c r="E15" s="904">
        <v>-0.1</v>
      </c>
      <c r="F15" s="904">
        <v>0.3</v>
      </c>
      <c r="G15" s="904">
        <v>0.9</v>
      </c>
      <c r="H15" s="904">
        <v>0.3</v>
      </c>
      <c r="I15" s="401"/>
      <c r="J15" s="131"/>
      <c r="N15" s="142"/>
    </row>
    <row r="16" spans="1:14" ht="12.75" customHeight="1">
      <c r="A16" s="397"/>
      <c r="B16" s="397"/>
      <c r="C16" s="140" t="s">
        <v>422</v>
      </c>
      <c r="D16" s="865" t="s">
        <v>422</v>
      </c>
      <c r="E16" s="904">
        <v>-1.4</v>
      </c>
      <c r="F16" s="904">
        <v>0.4</v>
      </c>
      <c r="G16" s="904">
        <v>2.4</v>
      </c>
      <c r="H16" s="904">
        <v>-0.2</v>
      </c>
      <c r="I16" s="401"/>
      <c r="J16" s="131"/>
      <c r="N16" s="142"/>
    </row>
    <row r="17" spans="1:11" ht="12.75" customHeight="1">
      <c r="A17" s="397"/>
      <c r="B17" s="397"/>
      <c r="C17" s="140" t="s">
        <v>213</v>
      </c>
      <c r="D17" s="865" t="s">
        <v>213</v>
      </c>
      <c r="E17" s="904">
        <v>0.3</v>
      </c>
      <c r="F17" s="904">
        <v>0.2</v>
      </c>
      <c r="G17" s="904">
        <v>0</v>
      </c>
      <c r="H17" s="904">
        <v>-0.3</v>
      </c>
      <c r="I17" s="401"/>
      <c r="J17" s="131"/>
    </row>
    <row r="18" spans="1:11" ht="12.75" customHeight="1">
      <c r="A18" s="397"/>
      <c r="B18" s="397"/>
      <c r="C18" s="140" t="s">
        <v>214</v>
      </c>
      <c r="D18" s="865" t="s">
        <v>214</v>
      </c>
      <c r="E18" s="904">
        <v>0</v>
      </c>
      <c r="F18" s="904">
        <v>0</v>
      </c>
      <c r="G18" s="904">
        <v>0</v>
      </c>
      <c r="H18" s="904">
        <v>0</v>
      </c>
      <c r="I18" s="401"/>
      <c r="J18" s="131"/>
    </row>
    <row r="19" spans="1:11" s="144" customFormat="1" ht="12.75" customHeight="1">
      <c r="A19" s="445"/>
      <c r="B19" s="397"/>
      <c r="C19" s="140" t="s">
        <v>390</v>
      </c>
      <c r="D19" s="865" t="s">
        <v>423</v>
      </c>
      <c r="E19" s="904">
        <v>-0.6</v>
      </c>
      <c r="F19" s="904">
        <v>0.5</v>
      </c>
      <c r="G19" s="904">
        <v>-0.1</v>
      </c>
      <c r="H19" s="904">
        <v>1.7</v>
      </c>
      <c r="I19" s="402"/>
      <c r="J19" s="143"/>
      <c r="K19" s="248"/>
    </row>
    <row r="20" spans="1:11" ht="12.75" customHeight="1">
      <c r="A20" s="397"/>
      <c r="B20" s="397"/>
      <c r="C20" s="140" t="s">
        <v>215</v>
      </c>
      <c r="D20" s="865" t="s">
        <v>430</v>
      </c>
      <c r="E20" s="904">
        <v>-0.1</v>
      </c>
      <c r="F20" s="904">
        <v>-0.2</v>
      </c>
      <c r="G20" s="904">
        <v>0</v>
      </c>
      <c r="H20" s="904">
        <v>0.1</v>
      </c>
      <c r="I20" s="401"/>
      <c r="J20" s="131"/>
    </row>
    <row r="21" spans="1:11" s="146" customFormat="1" ht="12.75" customHeight="1">
      <c r="A21" s="446"/>
      <c r="B21" s="397"/>
      <c r="C21" s="140" t="s">
        <v>216</v>
      </c>
      <c r="D21" s="865" t="s">
        <v>216</v>
      </c>
      <c r="E21" s="904">
        <v>0.5</v>
      </c>
      <c r="F21" s="904">
        <v>0.1</v>
      </c>
      <c r="G21" s="904">
        <v>0.2</v>
      </c>
      <c r="H21" s="904">
        <v>0.5</v>
      </c>
      <c r="I21" s="403"/>
      <c r="J21" s="145"/>
      <c r="K21" s="248"/>
    </row>
    <row r="22" spans="1:11" s="148" customFormat="1" ht="12.75" customHeight="1">
      <c r="A22" s="404"/>
      <c r="B22" s="404"/>
      <c r="C22" s="140" t="s">
        <v>217</v>
      </c>
      <c r="D22" s="865" t="s">
        <v>217</v>
      </c>
      <c r="E22" s="904">
        <v>-0.2</v>
      </c>
      <c r="F22" s="904">
        <v>-0.1</v>
      </c>
      <c r="G22" s="904">
        <v>0.1</v>
      </c>
      <c r="H22" s="904">
        <v>0.4</v>
      </c>
      <c r="I22" s="401"/>
      <c r="J22" s="147"/>
      <c r="K22" s="248"/>
    </row>
    <row r="23" spans="1:11" ht="12.75" customHeight="1">
      <c r="A23" s="397"/>
      <c r="B23" s="397"/>
      <c r="C23" s="140" t="s">
        <v>218</v>
      </c>
      <c r="D23" s="865" t="s">
        <v>218</v>
      </c>
      <c r="E23" s="904">
        <v>0.8</v>
      </c>
      <c r="F23" s="904">
        <v>0.3</v>
      </c>
      <c r="G23" s="904">
        <v>1.1000000000000001</v>
      </c>
      <c r="H23" s="904" t="s">
        <v>605</v>
      </c>
      <c r="I23" s="401"/>
      <c r="J23" s="131"/>
    </row>
    <row r="24" spans="1:11" ht="12.75" customHeight="1">
      <c r="A24" s="397"/>
      <c r="B24" s="397"/>
      <c r="C24" s="140" t="s">
        <v>219</v>
      </c>
      <c r="D24" s="865" t="s">
        <v>219</v>
      </c>
      <c r="E24" s="904">
        <v>0.8</v>
      </c>
      <c r="F24" s="904">
        <v>-0.1</v>
      </c>
      <c r="G24" s="904">
        <v>2.2999999999999998</v>
      </c>
      <c r="H24" s="904">
        <v>-0.8</v>
      </c>
      <c r="I24" s="401"/>
      <c r="J24" s="131"/>
    </row>
    <row r="25" spans="1:11" s="150" customFormat="1" ht="12.75" customHeight="1">
      <c r="A25" s="405"/>
      <c r="B25" s="405"/>
      <c r="C25" s="138" t="s">
        <v>73</v>
      </c>
      <c r="D25" s="1431" t="s">
        <v>73</v>
      </c>
      <c r="E25" s="1432">
        <v>-0.1</v>
      </c>
      <c r="F25" s="1432">
        <v>-0.3</v>
      </c>
      <c r="G25" s="1432">
        <v>0.9</v>
      </c>
      <c r="H25" s="1432">
        <v>1.4</v>
      </c>
      <c r="I25" s="406"/>
      <c r="J25" s="149"/>
      <c r="K25" s="248"/>
    </row>
    <row r="26" spans="1:11" s="152" customFormat="1" ht="12.75" customHeight="1">
      <c r="A26" s="407"/>
      <c r="B26" s="447"/>
      <c r="C26" s="451" t="s">
        <v>220</v>
      </c>
      <c r="D26" s="866" t="s">
        <v>220</v>
      </c>
      <c r="E26" s="905">
        <v>0</v>
      </c>
      <c r="F26" s="905">
        <v>0.1</v>
      </c>
      <c r="G26" s="905">
        <v>0.3</v>
      </c>
      <c r="H26" s="905">
        <v>0.2</v>
      </c>
      <c r="I26" s="408"/>
      <c r="J26" s="151"/>
      <c r="K26" s="248"/>
    </row>
    <row r="27" spans="1:11" ht="12.75" customHeight="1">
      <c r="A27" s="397"/>
      <c r="B27" s="397"/>
      <c r="C27" s="140" t="s">
        <v>221</v>
      </c>
      <c r="D27" s="865" t="s">
        <v>221</v>
      </c>
      <c r="E27" s="904" t="s">
        <v>605</v>
      </c>
      <c r="F27" s="904" t="s">
        <v>605</v>
      </c>
      <c r="G27" s="904" t="s">
        <v>605</v>
      </c>
      <c r="H27" s="904" t="s">
        <v>605</v>
      </c>
      <c r="I27" s="401"/>
      <c r="J27" s="131"/>
    </row>
    <row r="28" spans="1:11" ht="12.75" customHeight="1">
      <c r="A28" s="397"/>
      <c r="B28" s="397"/>
      <c r="C28" s="140" t="s">
        <v>222</v>
      </c>
      <c r="D28" s="865" t="s">
        <v>222</v>
      </c>
      <c r="E28" s="904">
        <v>0</v>
      </c>
      <c r="F28" s="904">
        <v>0.2</v>
      </c>
      <c r="G28" s="904">
        <v>0.3</v>
      </c>
      <c r="H28" s="904">
        <v>0</v>
      </c>
      <c r="I28" s="401"/>
      <c r="J28" s="131"/>
    </row>
    <row r="29" spans="1:11" ht="12.75" customHeight="1">
      <c r="A29" s="397"/>
      <c r="B29" s="397"/>
      <c r="C29" s="140" t="s">
        <v>392</v>
      </c>
      <c r="D29" s="865" t="s">
        <v>425</v>
      </c>
      <c r="E29" s="904">
        <v>0.7</v>
      </c>
      <c r="F29" s="904">
        <v>1.4</v>
      </c>
      <c r="G29" s="904">
        <v>0.7</v>
      </c>
      <c r="H29" s="904">
        <v>0.9</v>
      </c>
      <c r="I29" s="401"/>
      <c r="J29" s="131"/>
    </row>
    <row r="30" spans="1:11" ht="12.75" customHeight="1">
      <c r="A30" s="397"/>
      <c r="B30" s="397"/>
      <c r="C30" s="140" t="s">
        <v>378</v>
      </c>
      <c r="D30" s="865" t="s">
        <v>426</v>
      </c>
      <c r="E30" s="904">
        <v>-1.1000000000000001</v>
      </c>
      <c r="F30" s="904">
        <v>0.3</v>
      </c>
      <c r="G30" s="904">
        <v>-0.6</v>
      </c>
      <c r="H30" s="904">
        <v>-1.7</v>
      </c>
      <c r="I30" s="401"/>
      <c r="J30" s="131"/>
    </row>
    <row r="31" spans="1:11" ht="12.75" customHeight="1">
      <c r="A31" s="397"/>
      <c r="B31" s="397"/>
      <c r="C31" s="140" t="s">
        <v>255</v>
      </c>
      <c r="D31" s="865" t="s">
        <v>431</v>
      </c>
      <c r="E31" s="904">
        <v>0.8</v>
      </c>
      <c r="F31" s="904">
        <v>1</v>
      </c>
      <c r="G31" s="904">
        <v>-0.6</v>
      </c>
      <c r="H31" s="904">
        <v>1.5</v>
      </c>
      <c r="I31" s="401"/>
      <c r="J31" s="131"/>
    </row>
    <row r="32" spans="1:11" s="155" customFormat="1" ht="12.75" customHeight="1">
      <c r="A32" s="448"/>
      <c r="B32" s="397"/>
      <c r="C32" s="140" t="s">
        <v>223</v>
      </c>
      <c r="D32" s="865" t="s">
        <v>223</v>
      </c>
      <c r="E32" s="904">
        <v>0.2</v>
      </c>
      <c r="F32" s="904">
        <v>0.6</v>
      </c>
      <c r="G32" s="904">
        <v>0.6</v>
      </c>
      <c r="H32" s="904">
        <v>0.5</v>
      </c>
      <c r="I32" s="409"/>
      <c r="J32" s="153"/>
      <c r="K32" s="248"/>
    </row>
    <row r="33" spans="1:12" ht="12.75" customHeight="1">
      <c r="A33" s="397"/>
      <c r="B33" s="397"/>
      <c r="C33" s="140" t="s">
        <v>391</v>
      </c>
      <c r="D33" s="865" t="s">
        <v>424</v>
      </c>
      <c r="E33" s="904">
        <v>0.6</v>
      </c>
      <c r="F33" s="904">
        <v>0.8</v>
      </c>
      <c r="G33" s="904">
        <v>0.5</v>
      </c>
      <c r="H33" s="904">
        <v>0.4</v>
      </c>
      <c r="I33" s="401"/>
      <c r="J33" s="131"/>
    </row>
    <row r="34" spans="1:12" ht="12.75" customHeight="1">
      <c r="A34" s="397"/>
      <c r="B34" s="397"/>
      <c r="C34" s="140" t="s">
        <v>224</v>
      </c>
      <c r="D34" s="865" t="s">
        <v>224</v>
      </c>
      <c r="E34" s="904">
        <v>0.1</v>
      </c>
      <c r="F34" s="904">
        <v>0.4</v>
      </c>
      <c r="G34" s="904">
        <v>-0.2</v>
      </c>
      <c r="H34" s="904">
        <v>0.2</v>
      </c>
      <c r="I34" s="401"/>
      <c r="J34" s="131"/>
    </row>
    <row r="35" spans="1:12" s="146" customFormat="1" ht="12.75" customHeight="1">
      <c r="A35" s="446"/>
      <c r="B35" s="397"/>
      <c r="C35" s="140" t="s">
        <v>427</v>
      </c>
      <c r="D35" s="865" t="s">
        <v>427</v>
      </c>
      <c r="E35" s="904" t="s">
        <v>605</v>
      </c>
      <c r="F35" s="904" t="s">
        <v>605</v>
      </c>
      <c r="G35" s="904" t="s">
        <v>605</v>
      </c>
      <c r="H35" s="904" t="s">
        <v>605</v>
      </c>
      <c r="I35" s="403"/>
      <c r="J35" s="145"/>
      <c r="K35" s="248"/>
    </row>
    <row r="36" spans="1:12" ht="12.75" customHeight="1">
      <c r="A36" s="397"/>
      <c r="B36" s="397"/>
      <c r="C36" s="140" t="s">
        <v>225</v>
      </c>
      <c r="D36" s="865" t="s">
        <v>225</v>
      </c>
      <c r="E36" s="904">
        <v>0.4</v>
      </c>
      <c r="F36" s="904">
        <v>0.2</v>
      </c>
      <c r="G36" s="904">
        <v>0.5</v>
      </c>
      <c r="H36" s="904">
        <v>0.8</v>
      </c>
      <c r="I36" s="401"/>
      <c r="J36" s="131"/>
    </row>
    <row r="37" spans="1:12" s="152" customFormat="1" ht="12.75" customHeight="1">
      <c r="A37" s="407"/>
      <c r="B37" s="449"/>
      <c r="C37" s="451" t="s">
        <v>226</v>
      </c>
      <c r="D37" s="866" t="s">
        <v>432</v>
      </c>
      <c r="E37" s="905">
        <v>0.1</v>
      </c>
      <c r="F37" s="905">
        <v>0.2</v>
      </c>
      <c r="G37" s="905">
        <v>0.3</v>
      </c>
      <c r="H37" s="905">
        <v>0.3</v>
      </c>
      <c r="I37" s="408"/>
      <c r="J37" s="151"/>
      <c r="K37" s="248"/>
    </row>
    <row r="38" spans="1:12" ht="18" customHeight="1">
      <c r="A38" s="397"/>
      <c r="B38" s="397"/>
      <c r="C38" s="140"/>
      <c r="D38" s="867"/>
      <c r="E38" s="904"/>
      <c r="F38" s="904"/>
      <c r="G38" s="904"/>
      <c r="H38" s="141"/>
      <c r="I38" s="401"/>
      <c r="J38" s="131"/>
    </row>
    <row r="39" spans="1:12" s="161" customFormat="1">
      <c r="A39" s="450"/>
      <c r="B39" s="397"/>
      <c r="C39" s="156"/>
      <c r="D39" s="157"/>
      <c r="E39" s="158"/>
      <c r="F39" s="159"/>
      <c r="G39" s="159"/>
      <c r="H39" s="159"/>
      <c r="I39" s="410"/>
      <c r="J39" s="160"/>
      <c r="K39" s="248"/>
    </row>
    <row r="40" spans="1:12">
      <c r="A40" s="397"/>
      <c r="B40" s="397"/>
      <c r="C40" s="140"/>
      <c r="D40" s="140"/>
      <c r="E40" s="1747"/>
      <c r="F40" s="1747"/>
      <c r="G40" s="1747"/>
      <c r="H40" s="1433"/>
      <c r="I40" s="411"/>
      <c r="J40" s="129"/>
    </row>
    <row r="41" spans="1:12">
      <c r="A41" s="397"/>
      <c r="B41" s="397"/>
      <c r="C41" s="140"/>
      <c r="D41" s="140"/>
      <c r="E41" s="1747"/>
      <c r="F41" s="1747"/>
      <c r="G41" s="1747"/>
      <c r="H41" s="1433"/>
      <c r="I41" s="411"/>
      <c r="J41" s="129"/>
    </row>
    <row r="42" spans="1:12">
      <c r="A42" s="397"/>
      <c r="B42" s="397"/>
      <c r="C42" s="140"/>
      <c r="D42" s="140"/>
      <c r="E42" s="1747"/>
      <c r="F42" s="1747"/>
      <c r="G42" s="1747"/>
      <c r="H42" s="1433"/>
      <c r="I42" s="411"/>
      <c r="J42" s="129"/>
      <c r="L42" s="1434"/>
    </row>
    <row r="43" spans="1:12">
      <c r="A43" s="397"/>
      <c r="B43" s="397"/>
      <c r="C43" s="140"/>
      <c r="D43" s="140"/>
      <c r="E43" s="1747"/>
      <c r="F43" s="1747"/>
      <c r="G43" s="1747"/>
      <c r="H43" s="1433"/>
      <c r="I43" s="411"/>
      <c r="J43" s="129"/>
    </row>
    <row r="44" spans="1:12">
      <c r="A44" s="397"/>
      <c r="B44" s="397"/>
      <c r="C44" s="140"/>
      <c r="D44" s="140"/>
      <c r="E44" s="1747"/>
      <c r="F44" s="1747"/>
      <c r="G44" s="1747"/>
      <c r="H44" s="1433"/>
      <c r="I44" s="411"/>
      <c r="J44" s="129"/>
    </row>
    <row r="45" spans="1:12">
      <c r="A45" s="397"/>
      <c r="B45" s="397"/>
      <c r="C45" s="140"/>
      <c r="D45" s="140"/>
      <c r="E45" s="1433"/>
      <c r="F45" s="1433"/>
      <c r="G45" s="1433"/>
      <c r="H45" s="1433"/>
      <c r="I45" s="411"/>
      <c r="J45" s="129"/>
    </row>
    <row r="46" spans="1:12">
      <c r="A46" s="397"/>
      <c r="B46" s="397"/>
      <c r="C46" s="140"/>
      <c r="D46" s="140"/>
      <c r="E46" s="1433"/>
      <c r="F46" s="1433"/>
      <c r="G46" s="1433"/>
      <c r="H46" s="1433"/>
      <c r="I46" s="411"/>
      <c r="J46" s="129"/>
    </row>
    <row r="47" spans="1:12">
      <c r="A47" s="397"/>
      <c r="B47" s="397"/>
      <c r="C47" s="140"/>
      <c r="D47" s="140"/>
      <c r="E47" s="1433"/>
      <c r="F47" s="1433"/>
      <c r="G47" s="1433"/>
      <c r="H47" s="1433"/>
      <c r="I47" s="411"/>
      <c r="J47" s="129"/>
    </row>
    <row r="48" spans="1:12">
      <c r="A48" s="397"/>
      <c r="B48" s="397"/>
      <c r="C48" s="140"/>
      <c r="D48" s="140"/>
      <c r="E48" s="1433"/>
      <c r="F48" s="1433"/>
      <c r="G48" s="1433"/>
      <c r="H48" s="1433"/>
      <c r="I48" s="411"/>
      <c r="J48" s="129"/>
    </row>
    <row r="49" spans="1:11">
      <c r="A49" s="397"/>
      <c r="B49" s="397"/>
      <c r="C49" s="140"/>
      <c r="D49" s="140"/>
      <c r="E49" s="1433"/>
      <c r="F49" s="1433"/>
      <c r="G49" s="1433"/>
      <c r="H49" s="1433"/>
      <c r="I49" s="411"/>
      <c r="J49" s="129"/>
    </row>
    <row r="50" spans="1:11">
      <c r="A50" s="397"/>
      <c r="B50" s="397"/>
      <c r="C50" s="140"/>
      <c r="D50" s="140"/>
      <c r="E50" s="1433"/>
      <c r="F50" s="1433"/>
      <c r="G50" s="1433"/>
      <c r="H50" s="1433"/>
      <c r="I50" s="411"/>
      <c r="J50" s="129"/>
    </row>
    <row r="51" spans="1:11">
      <c r="A51" s="397"/>
      <c r="B51" s="397"/>
      <c r="C51" s="140"/>
      <c r="D51" s="140"/>
      <c r="E51" s="1433"/>
      <c r="F51" s="1433"/>
      <c r="G51" s="1433"/>
      <c r="H51" s="1433"/>
      <c r="I51" s="411"/>
      <c r="J51" s="129"/>
    </row>
    <row r="52" spans="1:11">
      <c r="A52" s="397"/>
      <c r="B52" s="397"/>
      <c r="C52" s="140"/>
      <c r="D52" s="140"/>
      <c r="E52" s="1747"/>
      <c r="F52" s="1747"/>
      <c r="G52" s="1747"/>
      <c r="H52" s="1433"/>
      <c r="I52" s="411"/>
      <c r="J52" s="129"/>
    </row>
    <row r="53" spans="1:11">
      <c r="A53" s="397"/>
      <c r="B53" s="397"/>
      <c r="C53" s="140"/>
      <c r="D53" s="140"/>
      <c r="E53" s="1747"/>
      <c r="F53" s="1747"/>
      <c r="G53" s="1747"/>
      <c r="H53" s="1433"/>
      <c r="I53" s="411"/>
      <c r="J53" s="129"/>
    </row>
    <row r="54" spans="1:11">
      <c r="A54" s="397"/>
      <c r="B54" s="397"/>
      <c r="C54" s="140"/>
      <c r="D54" s="140"/>
      <c r="E54" s="1747"/>
      <c r="F54" s="1747"/>
      <c r="G54" s="1747"/>
      <c r="H54" s="1433"/>
      <c r="I54" s="411"/>
      <c r="J54" s="129"/>
    </row>
    <row r="55" spans="1:11">
      <c r="A55" s="397"/>
      <c r="B55" s="397"/>
      <c r="C55" s="140"/>
      <c r="D55" s="140"/>
      <c r="E55" s="1747"/>
      <c r="F55" s="1747"/>
      <c r="G55" s="1747"/>
      <c r="H55" s="1433"/>
      <c r="I55" s="411"/>
      <c r="J55" s="129"/>
    </row>
    <row r="56" spans="1:11">
      <c r="A56" s="397"/>
      <c r="B56" s="397"/>
      <c r="C56" s="140"/>
      <c r="D56" s="140"/>
      <c r="E56" s="1747"/>
      <c r="F56" s="1747"/>
      <c r="G56" s="1747"/>
      <c r="H56" s="1433"/>
      <c r="I56" s="411"/>
      <c r="J56" s="129"/>
    </row>
    <row r="57" spans="1:11">
      <c r="A57" s="397"/>
      <c r="B57" s="397"/>
      <c r="C57" s="140"/>
      <c r="D57" s="140"/>
      <c r="E57" s="1747"/>
      <c r="F57" s="1747"/>
      <c r="G57" s="1747"/>
      <c r="H57" s="1433"/>
      <c r="I57" s="411"/>
      <c r="J57" s="129"/>
    </row>
    <row r="58" spans="1:11">
      <c r="A58" s="397"/>
      <c r="B58" s="397"/>
      <c r="C58" s="140"/>
      <c r="D58" s="140"/>
      <c r="E58" s="1747"/>
      <c r="F58" s="1747"/>
      <c r="G58" s="1747"/>
      <c r="H58" s="1433"/>
      <c r="I58" s="411"/>
      <c r="J58" s="129"/>
    </row>
    <row r="59" spans="1:11" s="155" customFormat="1">
      <c r="A59" s="448"/>
      <c r="B59" s="397"/>
      <c r="C59" s="140"/>
      <c r="D59" s="140"/>
      <c r="E59" s="1755"/>
      <c r="F59" s="1755"/>
      <c r="G59" s="1755"/>
      <c r="H59" s="1433"/>
      <c r="I59" s="412"/>
      <c r="J59" s="154"/>
      <c r="K59" s="652"/>
    </row>
    <row r="60" spans="1:11">
      <c r="A60" s="397"/>
      <c r="B60" s="397"/>
      <c r="C60" s="140"/>
      <c r="D60" s="140"/>
      <c r="E60" s="1747"/>
      <c r="F60" s="1747"/>
      <c r="G60" s="1747"/>
      <c r="H60" s="1433"/>
      <c r="I60" s="411"/>
      <c r="J60" s="129"/>
    </row>
    <row r="61" spans="1:11">
      <c r="A61" s="397"/>
      <c r="B61" s="397"/>
      <c r="C61" s="140"/>
      <c r="D61" s="140"/>
      <c r="E61" s="1755"/>
      <c r="F61" s="1755"/>
      <c r="G61" s="1755"/>
      <c r="H61" s="1433"/>
      <c r="I61" s="411"/>
      <c r="J61" s="129"/>
    </row>
    <row r="62" spans="1:11">
      <c r="A62" s="397"/>
      <c r="B62" s="397"/>
      <c r="C62" s="140"/>
      <c r="D62" s="140"/>
      <c r="E62" s="1755"/>
      <c r="F62" s="1755"/>
      <c r="G62" s="1755"/>
      <c r="H62" s="1433"/>
      <c r="I62" s="411"/>
      <c r="J62" s="129"/>
    </row>
    <row r="63" spans="1:11" ht="12" customHeight="1">
      <c r="A63" s="397"/>
      <c r="B63" s="397"/>
      <c r="C63" s="140"/>
      <c r="D63" s="140"/>
      <c r="E63" s="1747"/>
      <c r="F63" s="1747"/>
      <c r="G63" s="1747"/>
      <c r="H63" s="1433"/>
      <c r="I63" s="411"/>
      <c r="J63" s="129"/>
    </row>
    <row r="64" spans="1:11" ht="12.75" customHeight="1">
      <c r="A64" s="397"/>
      <c r="B64" s="397"/>
      <c r="C64" s="1756" t="s">
        <v>551</v>
      </c>
      <c r="D64" s="1756"/>
      <c r="E64" s="1437" t="s">
        <v>552</v>
      </c>
      <c r="F64" s="1435"/>
      <c r="G64" s="1436"/>
      <c r="H64" s="1436"/>
      <c r="I64" s="1418"/>
      <c r="J64" s="129"/>
    </row>
    <row r="65" spans="1:10" ht="11.25" customHeight="1">
      <c r="A65" s="397"/>
      <c r="B65" s="397"/>
      <c r="C65" s="1757" t="s">
        <v>553</v>
      </c>
      <c r="D65" s="1757"/>
      <c r="E65" s="1757"/>
      <c r="F65" s="1757"/>
      <c r="G65" s="1757"/>
      <c r="H65" s="1757"/>
      <c r="I65" s="1758"/>
      <c r="J65" s="129"/>
    </row>
    <row r="66" spans="1:10" ht="13.5" customHeight="1">
      <c r="A66" s="397"/>
      <c r="B66" s="397"/>
      <c r="C66" s="1759"/>
      <c r="D66" s="1760"/>
      <c r="E66" s="162"/>
      <c r="F66" s="163"/>
      <c r="G66" s="163"/>
      <c r="H66" s="1419">
        <v>41974</v>
      </c>
      <c r="I66" s="546">
        <v>21</v>
      </c>
      <c r="J66" s="129"/>
    </row>
    <row r="70" spans="1:10" ht="8.25" customHeight="1"/>
    <row r="72" spans="1:10" ht="9" customHeight="1"/>
    <row r="73" spans="1:10" ht="8.25" customHeight="1">
      <c r="I73" s="164"/>
    </row>
    <row r="74" spans="1:10" ht="9.75" customHeight="1"/>
  </sheetData>
  <mergeCells count="23">
    <mergeCell ref="E62:G62"/>
    <mergeCell ref="E63:G63"/>
    <mergeCell ref="C64:D64"/>
    <mergeCell ref="C65:I65"/>
    <mergeCell ref="C66:D66"/>
    <mergeCell ref="E61:G61"/>
    <mergeCell ref="E43:G43"/>
    <mergeCell ref="E44:G44"/>
    <mergeCell ref="E52:G52"/>
    <mergeCell ref="E53:G53"/>
    <mergeCell ref="E54:G54"/>
    <mergeCell ref="E55:G55"/>
    <mergeCell ref="E56:G56"/>
    <mergeCell ref="E57:G57"/>
    <mergeCell ref="E58:G58"/>
    <mergeCell ref="E59:G59"/>
    <mergeCell ref="E60:G60"/>
    <mergeCell ref="E42:G42"/>
    <mergeCell ref="C4:H4"/>
    <mergeCell ref="C5:D7"/>
    <mergeCell ref="F6:H6"/>
    <mergeCell ref="E40:G40"/>
    <mergeCell ref="E41:G41"/>
  </mergeCells>
  <hyperlinks>
    <hyperlink ref="E64" r:id="rId1"/>
    <hyperlink ref="E64:F64" r:id="rId2" display="Mais informação em:  http://epp.eurostat.ec.europa.eu/"/>
  </hyperlinks>
  <printOptions horizontalCentered="1"/>
  <pageMargins left="0.15748031496062992" right="0.15748031496062992" top="0.19685039370078741" bottom="0.19685039370078741" header="0" footer="0"/>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63"/>
      <c r="C1" s="263"/>
      <c r="D1" s="263"/>
      <c r="E1" s="262"/>
      <c r="F1" s="1512" t="s">
        <v>43</v>
      </c>
      <c r="G1" s="1512"/>
      <c r="H1" s="1512"/>
      <c r="I1" s="8"/>
      <c r="J1" s="8"/>
      <c r="K1" s="8"/>
      <c r="L1" s="8"/>
      <c r="M1" s="8"/>
      <c r="N1" s="8"/>
      <c r="O1" s="8"/>
    </row>
    <row r="2" spans="1:17" ht="13.5" customHeight="1">
      <c r="A2" s="4"/>
      <c r="B2" s="269"/>
      <c r="C2" s="1518"/>
      <c r="D2" s="1518"/>
      <c r="E2" s="1518"/>
      <c r="F2" s="1518"/>
      <c r="G2" s="1518"/>
      <c r="H2" s="8"/>
      <c r="I2" s="8"/>
      <c r="J2" s="8"/>
      <c r="K2" s="8"/>
      <c r="L2" s="8"/>
      <c r="M2" s="8"/>
      <c r="N2" s="8"/>
      <c r="O2" s="8"/>
    </row>
    <row r="3" spans="1:17">
      <c r="A3" s="4"/>
      <c r="B3" s="270"/>
      <c r="C3" s="1518"/>
      <c r="D3" s="1518"/>
      <c r="E3" s="1518"/>
      <c r="F3" s="1518"/>
      <c r="G3" s="1518"/>
      <c r="H3" s="1"/>
      <c r="I3" s="8"/>
      <c r="J3" s="8"/>
      <c r="K3" s="8"/>
      <c r="L3" s="8"/>
      <c r="M3" s="8"/>
      <c r="N3" s="8"/>
      <c r="O3" s="4"/>
    </row>
    <row r="4" spans="1:17" ht="12.75" customHeight="1">
      <c r="A4" s="4"/>
      <c r="B4" s="272"/>
      <c r="C4" s="1510" t="s">
        <v>48</v>
      </c>
      <c r="D4" s="1511"/>
      <c r="E4" s="1511"/>
      <c r="F4" s="1511"/>
      <c r="G4" s="1511"/>
      <c r="H4" s="1511"/>
      <c r="I4" s="8"/>
      <c r="J4" s="8"/>
      <c r="K4" s="8"/>
      <c r="L4" s="8"/>
      <c r="M4" s="22"/>
      <c r="N4" s="8"/>
      <c r="O4" s="4"/>
    </row>
    <row r="5" spans="1:17" s="12" customFormat="1" ht="16.5" customHeight="1">
      <c r="A5" s="11"/>
      <c r="B5" s="271"/>
      <c r="C5" s="1511"/>
      <c r="D5" s="1511"/>
      <c r="E5" s="1511"/>
      <c r="F5" s="1511"/>
      <c r="G5" s="1511"/>
      <c r="H5" s="1511"/>
      <c r="I5" s="8"/>
      <c r="J5" s="8"/>
      <c r="K5" s="8"/>
      <c r="L5" s="8"/>
      <c r="M5" s="22"/>
      <c r="N5" s="8"/>
      <c r="O5" s="11"/>
    </row>
    <row r="6" spans="1:17" ht="11.25" customHeight="1">
      <c r="A6" s="4"/>
      <c r="B6" s="272"/>
      <c r="C6" s="1511"/>
      <c r="D6" s="1511"/>
      <c r="E6" s="1511"/>
      <c r="F6" s="1511"/>
      <c r="G6" s="1511"/>
      <c r="H6" s="1511"/>
      <c r="I6" s="8"/>
      <c r="J6" s="8"/>
      <c r="K6" s="8"/>
      <c r="L6" s="8"/>
      <c r="M6" s="22"/>
      <c r="N6" s="8"/>
      <c r="O6" s="4"/>
    </row>
    <row r="7" spans="1:17" ht="11.25" customHeight="1">
      <c r="A7" s="4"/>
      <c r="B7" s="272"/>
      <c r="C7" s="1511"/>
      <c r="D7" s="1511"/>
      <c r="E7" s="1511"/>
      <c r="F7" s="1511"/>
      <c r="G7" s="1511"/>
      <c r="H7" s="1511"/>
      <c r="I7" s="8"/>
      <c r="J7" s="8"/>
      <c r="K7" s="8"/>
      <c r="L7" s="8"/>
      <c r="M7" s="22"/>
      <c r="N7" s="8"/>
      <c r="O7" s="4"/>
    </row>
    <row r="8" spans="1:17" ht="117" customHeight="1">
      <c r="A8" s="4"/>
      <c r="B8" s="272"/>
      <c r="C8" s="1511"/>
      <c r="D8" s="1511"/>
      <c r="E8" s="1511"/>
      <c r="F8" s="1511"/>
      <c r="G8" s="1511"/>
      <c r="H8" s="1511"/>
      <c r="I8" s="8"/>
      <c r="J8" s="8"/>
      <c r="K8" s="8"/>
      <c r="L8" s="8"/>
      <c r="M8" s="22"/>
      <c r="N8" s="8"/>
      <c r="O8" s="4"/>
    </row>
    <row r="9" spans="1:17" ht="10.5" customHeight="1">
      <c r="A9" s="4"/>
      <c r="B9" s="272"/>
      <c r="C9" s="1511"/>
      <c r="D9" s="1511"/>
      <c r="E9" s="1511"/>
      <c r="F9" s="1511"/>
      <c r="G9" s="1511"/>
      <c r="H9" s="1511"/>
      <c r="I9" s="8"/>
      <c r="J9" s="8"/>
      <c r="K9" s="8"/>
      <c r="L9" s="8"/>
      <c r="M9" s="22"/>
      <c r="N9" s="5"/>
      <c r="O9" s="4"/>
    </row>
    <row r="10" spans="1:17" ht="11.25" customHeight="1">
      <c r="A10" s="4"/>
      <c r="B10" s="272"/>
      <c r="C10" s="1511"/>
      <c r="D10" s="1511"/>
      <c r="E10" s="1511"/>
      <c r="F10" s="1511"/>
      <c r="G10" s="1511"/>
      <c r="H10" s="1511"/>
      <c r="I10" s="8"/>
      <c r="J10" s="8"/>
      <c r="K10" s="8"/>
      <c r="L10" s="8"/>
      <c r="M10" s="22"/>
      <c r="N10" s="5"/>
      <c r="O10" s="4"/>
      <c r="Q10" s="7"/>
    </row>
    <row r="11" spans="1:17" ht="3.75" customHeight="1">
      <c r="A11" s="4"/>
      <c r="B11" s="272"/>
      <c r="C11" s="1511"/>
      <c r="D11" s="1511"/>
      <c r="E11" s="1511"/>
      <c r="F11" s="1511"/>
      <c r="G11" s="1511"/>
      <c r="H11" s="1511"/>
      <c r="I11" s="8"/>
      <c r="J11" s="8"/>
      <c r="K11" s="8"/>
      <c r="L11" s="8"/>
      <c r="M11" s="22"/>
      <c r="N11" s="5"/>
      <c r="O11" s="4"/>
    </row>
    <row r="12" spans="1:17" ht="11.25" customHeight="1">
      <c r="A12" s="4"/>
      <c r="B12" s="272"/>
      <c r="C12" s="1511"/>
      <c r="D12" s="1511"/>
      <c r="E12" s="1511"/>
      <c r="F12" s="1511"/>
      <c r="G12" s="1511"/>
      <c r="H12" s="1511"/>
      <c r="I12" s="8"/>
      <c r="J12" s="8"/>
      <c r="K12" s="8"/>
      <c r="L12" s="8"/>
      <c r="M12" s="22"/>
      <c r="N12" s="5"/>
      <c r="O12" s="4"/>
    </row>
    <row r="13" spans="1:17" ht="11.25" customHeight="1">
      <c r="A13" s="4"/>
      <c r="B13" s="272"/>
      <c r="C13" s="1511"/>
      <c r="D13" s="1511"/>
      <c r="E13" s="1511"/>
      <c r="F13" s="1511"/>
      <c r="G13" s="1511"/>
      <c r="H13" s="1511"/>
      <c r="I13" s="8"/>
      <c r="J13" s="8"/>
      <c r="K13" s="8"/>
      <c r="L13" s="8"/>
      <c r="M13" s="22"/>
      <c r="N13" s="5"/>
      <c r="O13" s="4"/>
    </row>
    <row r="14" spans="1:17" ht="15.75" customHeight="1">
      <c r="A14" s="4"/>
      <c r="B14" s="272"/>
      <c r="C14" s="1511"/>
      <c r="D14" s="1511"/>
      <c r="E14" s="1511"/>
      <c r="F14" s="1511"/>
      <c r="G14" s="1511"/>
      <c r="H14" s="1511"/>
      <c r="I14" s="8"/>
      <c r="J14" s="8"/>
      <c r="K14" s="8"/>
      <c r="L14" s="8"/>
      <c r="M14" s="22"/>
      <c r="N14" s="5"/>
      <c r="O14" s="4"/>
    </row>
    <row r="15" spans="1:17" ht="22.5" customHeight="1">
      <c r="A15" s="4"/>
      <c r="B15" s="272"/>
      <c r="C15" s="1511"/>
      <c r="D15" s="1511"/>
      <c r="E15" s="1511"/>
      <c r="F15" s="1511"/>
      <c r="G15" s="1511"/>
      <c r="H15" s="1511"/>
      <c r="I15" s="8"/>
      <c r="J15" s="8"/>
      <c r="K15" s="8"/>
      <c r="L15" s="8"/>
      <c r="M15" s="22"/>
      <c r="N15" s="5"/>
      <c r="O15" s="4"/>
    </row>
    <row r="16" spans="1:17" ht="11.25" customHeight="1">
      <c r="A16" s="4"/>
      <c r="B16" s="272"/>
      <c r="C16" s="1511"/>
      <c r="D16" s="1511"/>
      <c r="E16" s="1511"/>
      <c r="F16" s="1511"/>
      <c r="G16" s="1511"/>
      <c r="H16" s="1511"/>
      <c r="I16" s="8"/>
      <c r="J16" s="8"/>
      <c r="K16" s="8"/>
      <c r="L16" s="8"/>
      <c r="M16" s="22"/>
      <c r="N16" s="5"/>
      <c r="O16" s="4"/>
    </row>
    <row r="17" spans="1:18" ht="11.25" customHeight="1">
      <c r="A17" s="4"/>
      <c r="B17" s="272"/>
      <c r="C17" s="1511"/>
      <c r="D17" s="1511"/>
      <c r="E17" s="1511"/>
      <c r="F17" s="1511"/>
      <c r="G17" s="1511"/>
      <c r="H17" s="1511"/>
      <c r="I17" s="8"/>
      <c r="J17" s="8"/>
      <c r="K17" s="8"/>
      <c r="L17" s="8"/>
      <c r="M17" s="22"/>
      <c r="N17" s="5"/>
      <c r="O17" s="4"/>
    </row>
    <row r="18" spans="1:18" ht="11.25" customHeight="1">
      <c r="A18" s="4"/>
      <c r="B18" s="272"/>
      <c r="C18" s="1511"/>
      <c r="D18" s="1511"/>
      <c r="E18" s="1511"/>
      <c r="F18" s="1511"/>
      <c r="G18" s="1511"/>
      <c r="H18" s="1511"/>
      <c r="I18" s="10"/>
      <c r="J18" s="10"/>
      <c r="K18" s="10"/>
      <c r="L18" s="10"/>
      <c r="M18" s="10"/>
      <c r="N18" s="5"/>
      <c r="O18" s="4"/>
    </row>
    <row r="19" spans="1:18" ht="11.25" customHeight="1">
      <c r="A19" s="4"/>
      <c r="B19" s="272"/>
      <c r="C19" s="1511"/>
      <c r="D19" s="1511"/>
      <c r="E19" s="1511"/>
      <c r="F19" s="1511"/>
      <c r="G19" s="1511"/>
      <c r="H19" s="1511"/>
      <c r="I19" s="23"/>
      <c r="J19" s="23"/>
      <c r="K19" s="23"/>
      <c r="L19" s="23"/>
      <c r="M19" s="23"/>
      <c r="N19" s="5"/>
      <c r="O19" s="4"/>
    </row>
    <row r="20" spans="1:18" ht="11.25" customHeight="1">
      <c r="A20" s="4"/>
      <c r="B20" s="272"/>
      <c r="C20" s="1511"/>
      <c r="D20" s="1511"/>
      <c r="E20" s="1511"/>
      <c r="F20" s="1511"/>
      <c r="G20" s="1511"/>
      <c r="H20" s="1511"/>
      <c r="I20" s="16"/>
      <c r="J20" s="16"/>
      <c r="K20" s="16"/>
      <c r="L20" s="16"/>
      <c r="M20" s="16"/>
      <c r="N20" s="5"/>
      <c r="O20" s="4"/>
    </row>
    <row r="21" spans="1:18" ht="11.25" customHeight="1">
      <c r="A21" s="4"/>
      <c r="B21" s="272"/>
      <c r="C21" s="1511"/>
      <c r="D21" s="1511"/>
      <c r="E21" s="1511"/>
      <c r="F21" s="1511"/>
      <c r="G21" s="1511"/>
      <c r="H21" s="1511"/>
      <c r="I21" s="16"/>
      <c r="J21" s="16"/>
      <c r="K21" s="16"/>
      <c r="L21" s="16"/>
      <c r="M21" s="16"/>
      <c r="N21" s="5"/>
      <c r="O21" s="4"/>
    </row>
    <row r="22" spans="1:18" ht="12" customHeight="1">
      <c r="A22" s="4"/>
      <c r="B22" s="272"/>
      <c r="C22" s="35"/>
      <c r="D22" s="35"/>
      <c r="E22" s="35"/>
      <c r="F22" s="35"/>
      <c r="G22" s="35"/>
      <c r="H22" s="35"/>
      <c r="I22" s="18"/>
      <c r="J22" s="18"/>
      <c r="K22" s="18"/>
      <c r="L22" s="18"/>
      <c r="M22" s="18"/>
      <c r="N22" s="5"/>
      <c r="O22" s="4"/>
    </row>
    <row r="23" spans="1:18" ht="27.75" customHeight="1">
      <c r="A23" s="4"/>
      <c r="B23" s="272"/>
      <c r="C23" s="35"/>
      <c r="D23" s="35"/>
      <c r="E23" s="35"/>
      <c r="F23" s="35"/>
      <c r="G23" s="35"/>
      <c r="H23" s="35"/>
      <c r="I23" s="16"/>
      <c r="J23" s="16"/>
      <c r="K23" s="16"/>
      <c r="L23" s="16"/>
      <c r="M23" s="16"/>
      <c r="N23" s="5"/>
      <c r="O23" s="4"/>
    </row>
    <row r="24" spans="1:18" ht="18" customHeight="1">
      <c r="A24" s="4"/>
      <c r="B24" s="272"/>
      <c r="C24" s="14"/>
      <c r="D24" s="18"/>
      <c r="E24" s="20"/>
      <c r="F24" s="18"/>
      <c r="G24" s="15"/>
      <c r="H24" s="18"/>
      <c r="I24" s="18"/>
      <c r="J24" s="18"/>
      <c r="K24" s="18"/>
      <c r="L24" s="18"/>
      <c r="M24" s="18"/>
      <c r="N24" s="5"/>
      <c r="O24" s="4"/>
    </row>
    <row r="25" spans="1:18" ht="18" customHeight="1">
      <c r="A25" s="4"/>
      <c r="B25" s="272"/>
      <c r="C25" s="17"/>
      <c r="D25" s="18"/>
      <c r="E25" s="13"/>
      <c r="F25" s="16"/>
      <c r="G25" s="15"/>
      <c r="H25" s="16"/>
      <c r="I25" s="16"/>
      <c r="J25" s="16"/>
      <c r="K25" s="16"/>
      <c r="L25" s="16"/>
      <c r="M25" s="16"/>
      <c r="N25" s="5"/>
      <c r="O25" s="4"/>
    </row>
    <row r="26" spans="1:18">
      <c r="A26" s="4"/>
      <c r="B26" s="272"/>
      <c r="C26" s="17"/>
      <c r="D26" s="18"/>
      <c r="E26" s="13"/>
      <c r="F26" s="16"/>
      <c r="G26" s="15"/>
      <c r="H26" s="16"/>
      <c r="I26" s="16"/>
      <c r="J26" s="16"/>
      <c r="K26" s="16"/>
      <c r="L26" s="16"/>
      <c r="M26" s="16"/>
      <c r="N26" s="5"/>
      <c r="O26" s="4"/>
    </row>
    <row r="27" spans="1:18" ht="13.5" customHeight="1">
      <c r="A27" s="4"/>
      <c r="B27" s="272"/>
      <c r="C27" s="17"/>
      <c r="D27" s="18"/>
      <c r="E27" s="13"/>
      <c r="F27" s="16"/>
      <c r="G27" s="15"/>
      <c r="H27" s="364"/>
      <c r="I27" s="365" t="s">
        <v>42</v>
      </c>
      <c r="J27" s="366"/>
      <c r="K27" s="366"/>
      <c r="L27" s="367"/>
      <c r="M27" s="367"/>
      <c r="N27" s="5"/>
      <c r="O27" s="4"/>
    </row>
    <row r="28" spans="1:18" ht="10.5" customHeight="1">
      <c r="A28" s="4"/>
      <c r="B28" s="272"/>
      <c r="C28" s="14"/>
      <c r="D28" s="18"/>
      <c r="E28" s="20"/>
      <c r="F28" s="18"/>
      <c r="G28" s="15"/>
      <c r="H28" s="18"/>
      <c r="I28" s="368"/>
      <c r="J28" s="368"/>
      <c r="K28" s="368"/>
      <c r="L28" s="368"/>
      <c r="M28" s="545"/>
      <c r="N28" s="369"/>
      <c r="O28" s="4"/>
    </row>
    <row r="29" spans="1:18" ht="16.5" customHeight="1">
      <c r="A29" s="4"/>
      <c r="B29" s="272"/>
      <c r="C29" s="14"/>
      <c r="D29" s="18"/>
      <c r="E29" s="20"/>
      <c r="F29" s="18"/>
      <c r="G29" s="15"/>
      <c r="H29" s="18"/>
      <c r="I29" s="18" t="s">
        <v>406</v>
      </c>
      <c r="J29" s="18"/>
      <c r="K29" s="18"/>
      <c r="L29" s="18"/>
      <c r="M29" s="545"/>
      <c r="N29" s="370"/>
      <c r="O29" s="4"/>
    </row>
    <row r="30" spans="1:18" ht="10.5" customHeight="1">
      <c r="A30" s="4"/>
      <c r="B30" s="272"/>
      <c r="C30" s="14"/>
      <c r="D30" s="18"/>
      <c r="E30" s="20"/>
      <c r="F30" s="18"/>
      <c r="G30" s="15"/>
      <c r="H30" s="18"/>
      <c r="I30" s="18"/>
      <c r="J30" s="18"/>
      <c r="K30" s="18"/>
      <c r="L30" s="18"/>
      <c r="M30" s="545"/>
      <c r="N30" s="370"/>
      <c r="O30" s="4"/>
      <c r="P30" s="125"/>
      <c r="Q30" s="125"/>
      <c r="R30" s="125"/>
    </row>
    <row r="31" spans="1:18" ht="16.5" customHeight="1">
      <c r="A31" s="4"/>
      <c r="B31" s="272"/>
      <c r="C31" s="17"/>
      <c r="D31" s="18"/>
      <c r="E31" s="13"/>
      <c r="F31" s="16"/>
      <c r="G31" s="15"/>
      <c r="H31" s="16"/>
      <c r="I31" s="1509" t="s">
        <v>46</v>
      </c>
      <c r="J31" s="1509"/>
      <c r="K31" s="1516">
        <f>+capa!H25</f>
        <v>41974</v>
      </c>
      <c r="L31" s="1517"/>
      <c r="M31" s="545"/>
      <c r="N31" s="371"/>
      <c r="O31" s="4"/>
      <c r="P31" s="125"/>
      <c r="Q31" s="125"/>
      <c r="R31" s="125"/>
    </row>
    <row r="32" spans="1:18" ht="10.5" customHeight="1">
      <c r="A32" s="4"/>
      <c r="B32" s="272"/>
      <c r="C32" s="17"/>
      <c r="D32" s="18"/>
      <c r="E32" s="13"/>
      <c r="F32" s="16"/>
      <c r="G32" s="15"/>
      <c r="H32" s="16"/>
      <c r="I32" s="257"/>
      <c r="J32" s="257"/>
      <c r="K32" s="256"/>
      <c r="L32" s="256"/>
      <c r="M32" s="545"/>
      <c r="N32" s="371"/>
      <c r="O32" s="4"/>
      <c r="P32" s="125"/>
      <c r="Q32" s="125"/>
      <c r="R32" s="125"/>
    </row>
    <row r="33" spans="1:18" ht="16.5" customHeight="1">
      <c r="A33" s="4"/>
      <c r="B33" s="272"/>
      <c r="C33" s="14"/>
      <c r="D33" s="18"/>
      <c r="E33" s="20"/>
      <c r="F33" s="18"/>
      <c r="G33" s="15"/>
      <c r="H33" s="18"/>
      <c r="I33" s="1515" t="s">
        <v>276</v>
      </c>
      <c r="J33" s="1513"/>
      <c r="K33" s="1513"/>
      <c r="L33" s="1513"/>
      <c r="M33" s="545"/>
      <c r="N33" s="370"/>
      <c r="O33" s="4"/>
      <c r="P33" s="125"/>
      <c r="Q33" s="125"/>
      <c r="R33" s="125"/>
    </row>
    <row r="34" spans="1:18" ht="14.25" customHeight="1">
      <c r="A34" s="4"/>
      <c r="B34" s="272"/>
      <c r="C34" s="14"/>
      <c r="D34" s="18"/>
      <c r="E34" s="20"/>
      <c r="F34" s="18"/>
      <c r="G34" s="15"/>
      <c r="H34" s="18"/>
      <c r="I34" s="218" t="s">
        <v>277</v>
      </c>
      <c r="J34" s="254"/>
      <c r="K34" s="254"/>
      <c r="L34" s="254"/>
      <c r="M34" s="545"/>
      <c r="N34" s="370"/>
      <c r="O34" s="4"/>
    </row>
    <row r="35" spans="1:18" s="125" customFormat="1" ht="14.25" customHeight="1">
      <c r="A35" s="4"/>
      <c r="B35" s="272"/>
      <c r="C35" s="14"/>
      <c r="D35" s="18"/>
      <c r="E35" s="20"/>
      <c r="F35" s="18"/>
      <c r="G35" s="427"/>
      <c r="H35" s="18"/>
      <c r="I35" s="218" t="s">
        <v>348</v>
      </c>
      <c r="J35" s="426"/>
      <c r="K35" s="426"/>
      <c r="L35" s="426"/>
      <c r="M35" s="545"/>
      <c r="N35" s="370"/>
      <c r="O35" s="4"/>
    </row>
    <row r="36" spans="1:18" ht="20.25" customHeight="1">
      <c r="A36" s="4"/>
      <c r="B36" s="272"/>
      <c r="C36" s="17"/>
      <c r="D36" s="18"/>
      <c r="E36" s="13"/>
      <c r="F36" s="16"/>
      <c r="G36" s="15"/>
      <c r="H36" s="16"/>
      <c r="I36" s="1519" t="s">
        <v>278</v>
      </c>
      <c r="J36" s="1519"/>
      <c r="K36" s="1519"/>
      <c r="L36" s="1519"/>
      <c r="M36" s="545"/>
      <c r="N36" s="371"/>
      <c r="O36" s="4"/>
    </row>
    <row r="37" spans="1:18" ht="12.75" customHeight="1">
      <c r="A37" s="4"/>
      <c r="B37" s="272"/>
      <c r="C37" s="17"/>
      <c r="D37" s="18"/>
      <c r="E37" s="13"/>
      <c r="F37" s="16"/>
      <c r="G37" s="15"/>
      <c r="H37" s="16"/>
      <c r="I37" s="255" t="s">
        <v>279</v>
      </c>
      <c r="J37" s="255"/>
      <c r="K37" s="255"/>
      <c r="L37" s="255"/>
      <c r="M37" s="545"/>
      <c r="N37" s="371"/>
      <c r="O37" s="4"/>
    </row>
    <row r="38" spans="1:18" ht="12.75" customHeight="1">
      <c r="A38" s="4"/>
      <c r="B38" s="272"/>
      <c r="C38" s="17"/>
      <c r="D38" s="18"/>
      <c r="E38" s="13"/>
      <c r="F38" s="16"/>
      <c r="G38" s="15"/>
      <c r="H38" s="16"/>
      <c r="I38" s="1519" t="s">
        <v>314</v>
      </c>
      <c r="J38" s="1519"/>
      <c r="K38" s="1519"/>
      <c r="L38" s="1519"/>
      <c r="M38" s="545"/>
      <c r="N38" s="371"/>
      <c r="O38" s="4"/>
    </row>
    <row r="39" spans="1:18" ht="17.25" customHeight="1">
      <c r="A39" s="4"/>
      <c r="B39" s="272"/>
      <c r="C39" s="14"/>
      <c r="D39" s="18"/>
      <c r="E39" s="20"/>
      <c r="F39" s="18"/>
      <c r="G39" s="15"/>
      <c r="H39" s="18"/>
      <c r="I39" s="1521" t="s">
        <v>447</v>
      </c>
      <c r="J39" s="1519"/>
      <c r="K39" s="1519"/>
      <c r="L39" s="1519"/>
      <c r="M39" s="545"/>
      <c r="N39" s="370"/>
      <c r="O39" s="4"/>
    </row>
    <row r="40" spans="1:18" ht="15" customHeight="1">
      <c r="A40" s="4"/>
      <c r="B40" s="272"/>
      <c r="C40" s="17"/>
      <c r="D40" s="18"/>
      <c r="E40" s="13"/>
      <c r="F40" s="16"/>
      <c r="G40" s="15"/>
      <c r="H40" s="16"/>
      <c r="I40" s="1521" t="s">
        <v>313</v>
      </c>
      <c r="J40" s="1519"/>
      <c r="K40" s="1519"/>
      <c r="L40" s="1519"/>
      <c r="M40" s="545"/>
      <c r="N40" s="371"/>
      <c r="O40" s="4"/>
    </row>
    <row r="41" spans="1:18" ht="10.5" customHeight="1">
      <c r="A41" s="4"/>
      <c r="B41" s="272"/>
      <c r="C41" s="17"/>
      <c r="D41" s="18"/>
      <c r="E41" s="13"/>
      <c r="F41" s="16"/>
      <c r="G41" s="15"/>
      <c r="H41" s="16"/>
      <c r="I41" s="255"/>
      <c r="J41" s="255"/>
      <c r="K41" s="255"/>
      <c r="L41" s="255"/>
      <c r="M41" s="545"/>
      <c r="N41" s="371"/>
      <c r="O41" s="4"/>
    </row>
    <row r="42" spans="1:18" ht="16.5" customHeight="1">
      <c r="A42" s="4"/>
      <c r="B42" s="272"/>
      <c r="C42" s="17"/>
      <c r="D42" s="18"/>
      <c r="E42" s="13"/>
      <c r="F42" s="16"/>
      <c r="G42" s="15"/>
      <c r="H42" s="16"/>
      <c r="I42" s="1514" t="s">
        <v>51</v>
      </c>
      <c r="J42" s="1509"/>
      <c r="K42" s="1509"/>
      <c r="L42" s="1509"/>
      <c r="M42" s="545"/>
      <c r="N42" s="371"/>
      <c r="O42" s="4"/>
    </row>
    <row r="43" spans="1:18" ht="10.5" customHeight="1">
      <c r="A43" s="4"/>
      <c r="B43" s="272"/>
      <c r="C43" s="14"/>
      <c r="D43" s="18"/>
      <c r="E43" s="20"/>
      <c r="F43" s="18"/>
      <c r="G43" s="15"/>
      <c r="H43" s="18"/>
      <c r="I43" s="1520"/>
      <c r="J43" s="1520"/>
      <c r="K43" s="1520"/>
      <c r="L43" s="1520"/>
      <c r="M43" s="545"/>
      <c r="N43" s="370"/>
      <c r="O43" s="4"/>
    </row>
    <row r="44" spans="1:18" ht="16.5" customHeight="1">
      <c r="A44" s="4"/>
      <c r="B44" s="272"/>
      <c r="C44" s="17"/>
      <c r="D44" s="18"/>
      <c r="E44" s="13"/>
      <c r="F44" s="16"/>
      <c r="G44" s="15"/>
      <c r="H44" s="16"/>
      <c r="I44" s="1513" t="s">
        <v>23</v>
      </c>
      <c r="J44" s="1513"/>
      <c r="K44" s="1513"/>
      <c r="L44" s="1513"/>
      <c r="M44" s="545"/>
      <c r="N44" s="371"/>
      <c r="O44" s="4"/>
    </row>
    <row r="45" spans="1:18" ht="10.5" customHeight="1">
      <c r="A45" s="4"/>
      <c r="B45" s="272"/>
      <c r="C45" s="17"/>
      <c r="D45" s="18"/>
      <c r="E45" s="13"/>
      <c r="F45" s="16"/>
      <c r="G45" s="15"/>
      <c r="H45" s="16"/>
      <c r="I45" s="254"/>
      <c r="J45" s="254"/>
      <c r="K45" s="254"/>
      <c r="L45" s="254"/>
      <c r="M45" s="545"/>
      <c r="N45" s="371"/>
      <c r="O45" s="4"/>
    </row>
    <row r="46" spans="1:18" ht="16.5" customHeight="1">
      <c r="A46" s="4"/>
      <c r="B46" s="272"/>
      <c r="C46" s="14"/>
      <c r="D46" s="18"/>
      <c r="E46" s="20"/>
      <c r="F46" s="18"/>
      <c r="G46" s="15"/>
      <c r="H46" s="18"/>
      <c r="I46" s="1509" t="s">
        <v>19</v>
      </c>
      <c r="J46" s="1509"/>
      <c r="K46" s="1509"/>
      <c r="L46" s="1509"/>
      <c r="M46" s="545"/>
      <c r="N46" s="370"/>
      <c r="O46" s="4"/>
    </row>
    <row r="47" spans="1:18" ht="10.5" customHeight="1">
      <c r="A47" s="4"/>
      <c r="B47" s="272"/>
      <c r="C47" s="14"/>
      <c r="D47" s="18"/>
      <c r="E47" s="20"/>
      <c r="F47" s="18"/>
      <c r="G47" s="15"/>
      <c r="H47" s="18"/>
      <c r="I47" s="257"/>
      <c r="J47" s="257"/>
      <c r="K47" s="257"/>
      <c r="L47" s="257"/>
      <c r="M47" s="545"/>
      <c r="N47" s="370"/>
      <c r="O47" s="4"/>
    </row>
    <row r="48" spans="1:18" ht="16.5" customHeight="1">
      <c r="A48" s="4"/>
      <c r="B48" s="272"/>
      <c r="C48" s="913"/>
      <c r="D48" s="18"/>
      <c r="E48" s="13"/>
      <c r="F48" s="16"/>
      <c r="G48" s="15"/>
      <c r="H48" s="16"/>
      <c r="I48" s="1508" t="s">
        <v>10</v>
      </c>
      <c r="J48" s="1508"/>
      <c r="K48" s="1508"/>
      <c r="L48" s="1508"/>
      <c r="M48" s="545"/>
      <c r="N48" s="371"/>
      <c r="O48" s="4"/>
    </row>
    <row r="49" spans="1:15" ht="5.25" customHeight="1">
      <c r="A49" s="4"/>
      <c r="B49" s="272"/>
      <c r="C49" s="17"/>
      <c r="D49" s="18"/>
      <c r="E49" s="13"/>
      <c r="F49" s="16"/>
      <c r="G49" s="15"/>
      <c r="H49" s="16"/>
      <c r="I49" s="258"/>
      <c r="J49" s="258"/>
      <c r="K49" s="258"/>
      <c r="L49" s="258"/>
      <c r="M49" s="545"/>
      <c r="N49" s="371"/>
      <c r="O49" s="4"/>
    </row>
    <row r="50" spans="1:15" ht="12.75" customHeight="1">
      <c r="A50" s="4"/>
      <c r="B50" s="272"/>
      <c r="C50" s="17"/>
      <c r="D50" s="18"/>
      <c r="E50" s="13"/>
      <c r="F50" s="16"/>
      <c r="G50" s="15"/>
      <c r="H50" s="16"/>
      <c r="I50" s="8"/>
      <c r="J50" s="8"/>
      <c r="K50" s="8"/>
      <c r="L50" s="8"/>
      <c r="M50" s="519"/>
      <c r="N50" s="5"/>
      <c r="O50" s="4"/>
    </row>
    <row r="51" spans="1:15" ht="27.75" customHeight="1">
      <c r="A51" s="4"/>
      <c r="B51" s="272"/>
      <c r="C51" s="3"/>
      <c r="D51" s="8"/>
      <c r="E51" s="5"/>
      <c r="F51" s="2"/>
      <c r="G51" s="6"/>
      <c r="H51" s="2"/>
      <c r="I51" s="33"/>
      <c r="J51" s="33"/>
      <c r="K51" s="8"/>
      <c r="L51" s="8"/>
      <c r="M51" s="2"/>
      <c r="N51" s="5"/>
      <c r="O51" s="4"/>
    </row>
    <row r="52" spans="1:15" ht="20.25" customHeight="1">
      <c r="A52" s="4"/>
      <c r="B52" s="272"/>
      <c r="C52" s="5"/>
      <c r="D52" s="5"/>
      <c r="E52" s="5"/>
      <c r="F52" s="5"/>
      <c r="G52" s="5"/>
      <c r="H52" s="5"/>
      <c r="I52" s="5"/>
      <c r="J52" s="5"/>
      <c r="K52" s="5"/>
      <c r="L52" s="5"/>
      <c r="M52" s="5"/>
      <c r="N52" s="5"/>
      <c r="O52" s="4"/>
    </row>
    <row r="53" spans="1:15">
      <c r="A53" s="4"/>
      <c r="B53" s="422">
        <v>2</v>
      </c>
      <c r="C53" s="1506">
        <v>41974</v>
      </c>
      <c r="D53" s="1506"/>
      <c r="E53" s="1506"/>
      <c r="F53" s="1506"/>
      <c r="G53" s="1506"/>
      <c r="H53" s="1506"/>
      <c r="I53" s="8"/>
      <c r="J53" s="8"/>
      <c r="K53" s="8"/>
      <c r="L53" s="8"/>
      <c r="M53" s="8"/>
      <c r="O53" s="4"/>
    </row>
    <row r="64" spans="1:15" ht="8.25" customHeight="1"/>
    <row r="66" spans="13:14" ht="9" customHeight="1">
      <c r="N66" s="9"/>
    </row>
    <row r="67" spans="13:14" ht="8.25" customHeight="1">
      <c r="M67" s="1507"/>
      <c r="N67" s="1507"/>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 ref="C53:E53"/>
    <mergeCell ref="F53:H53"/>
    <mergeCell ref="M67:N67"/>
    <mergeCell ref="I48:L48"/>
    <mergeCell ref="I46:L46"/>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pageSetUpPr fitToPage="1"/>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62"/>
      <c r="C1" s="262"/>
      <c r="D1" s="262"/>
      <c r="E1" s="262"/>
      <c r="F1" s="262"/>
      <c r="G1" s="263"/>
      <c r="H1" s="263"/>
      <c r="I1" s="263"/>
      <c r="J1" s="263"/>
      <c r="K1" s="263"/>
      <c r="L1" s="263"/>
      <c r="M1" s="263"/>
      <c r="N1" s="263"/>
      <c r="O1" s="263"/>
      <c r="P1" s="263"/>
      <c r="Q1" s="263"/>
      <c r="R1" s="263"/>
      <c r="S1" s="263"/>
      <c r="T1" s="263"/>
      <c r="U1" s="263"/>
      <c r="V1" s="263"/>
      <c r="W1" s="263"/>
      <c r="X1" s="1597" t="s">
        <v>349</v>
      </c>
      <c r="Y1" s="1597"/>
      <c r="Z1" s="1597"/>
      <c r="AA1" s="1597"/>
      <c r="AB1" s="1597"/>
      <c r="AC1" s="1597"/>
      <c r="AD1" s="1597"/>
      <c r="AE1" s="1597"/>
      <c r="AF1" s="1597"/>
      <c r="AG1" s="4"/>
      <c r="AH1" s="27"/>
      <c r="AI1" s="27"/>
      <c r="AJ1" s="27"/>
      <c r="AK1" s="27"/>
      <c r="AL1" s="27"/>
      <c r="AM1" s="27"/>
    </row>
    <row r="2" spans="1:57" ht="6" customHeight="1">
      <c r="A2" s="264"/>
      <c r="B2" s="1600"/>
      <c r="C2" s="1600"/>
      <c r="D2" s="1600"/>
      <c r="E2" s="21"/>
      <c r="F2" s="21"/>
      <c r="G2" s="21"/>
      <c r="H2" s="21"/>
      <c r="I2" s="21"/>
      <c r="J2" s="261"/>
      <c r="K2" s="261"/>
      <c r="L2" s="261"/>
      <c r="M2" s="261"/>
      <c r="N2" s="261"/>
      <c r="O2" s="261"/>
      <c r="P2" s="261"/>
      <c r="Q2" s="261"/>
      <c r="R2" s="261"/>
      <c r="S2" s="261"/>
      <c r="T2" s="261"/>
      <c r="U2" s="261"/>
      <c r="V2" s="261"/>
      <c r="W2" s="261"/>
      <c r="X2" s="261"/>
      <c r="Y2" s="261"/>
      <c r="Z2" s="8"/>
      <c r="AA2" s="8"/>
      <c r="AB2" s="8"/>
      <c r="AC2" s="8"/>
      <c r="AD2" s="8"/>
      <c r="AE2" s="8"/>
      <c r="AF2" s="8"/>
      <c r="AG2" s="4"/>
      <c r="AH2" s="27"/>
      <c r="AI2" s="27"/>
      <c r="AJ2" s="27"/>
      <c r="AK2" s="27"/>
      <c r="AL2" s="27"/>
      <c r="AM2" s="27"/>
    </row>
    <row r="3" spans="1:57" ht="12" customHeight="1">
      <c r="A3" s="26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65"/>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64"/>
      <c r="B5" s="8"/>
      <c r="C5" s="13"/>
      <c r="D5" s="13"/>
      <c r="E5" s="13"/>
      <c r="F5" s="1766"/>
      <c r="G5" s="1766"/>
      <c r="H5" s="1766"/>
      <c r="I5" s="1766"/>
      <c r="J5" s="1766"/>
      <c r="K5" s="1766"/>
      <c r="L5" s="1766"/>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64"/>
      <c r="B6" s="8"/>
      <c r="C6" s="13"/>
      <c r="D6" s="13"/>
      <c r="E6" s="15"/>
      <c r="F6" s="1763"/>
      <c r="G6" s="1763"/>
      <c r="H6" s="1763"/>
      <c r="I6" s="1763"/>
      <c r="J6" s="1763"/>
      <c r="K6" s="1763"/>
      <c r="L6" s="1763"/>
      <c r="M6" s="1763"/>
      <c r="N6" s="1763"/>
      <c r="O6" s="1763"/>
      <c r="P6" s="1763"/>
      <c r="Q6" s="1763"/>
      <c r="R6" s="1763"/>
      <c r="S6" s="1763"/>
      <c r="T6" s="1763"/>
      <c r="U6" s="1763"/>
      <c r="V6" s="1763"/>
      <c r="W6" s="15"/>
      <c r="X6" s="1763"/>
      <c r="Y6" s="1763"/>
      <c r="Z6" s="1763"/>
      <c r="AA6" s="1763"/>
      <c r="AB6" s="1763"/>
      <c r="AC6" s="1763"/>
      <c r="AD6" s="1763"/>
      <c r="AE6" s="15"/>
      <c r="AF6" s="8"/>
      <c r="AG6" s="4"/>
      <c r="AH6" s="27"/>
      <c r="AI6" s="27"/>
      <c r="AJ6" s="27"/>
      <c r="AK6" s="27"/>
      <c r="AL6" s="27"/>
      <c r="AM6" s="27"/>
    </row>
    <row r="7" spans="1:57" ht="12.75" customHeight="1">
      <c r="A7" s="26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15"/>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64"/>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64"/>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6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6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6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6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6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6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6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6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6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6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6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6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6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6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6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6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6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6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64"/>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64"/>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64"/>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64"/>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64"/>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6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6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6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6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6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6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6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6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64"/>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64"/>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64"/>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64"/>
      <c r="B45" s="8"/>
      <c r="C45" s="13"/>
      <c r="D45" s="13"/>
      <c r="E45" s="15"/>
      <c r="F45" s="1763"/>
      <c r="G45" s="1763"/>
      <c r="H45" s="1763"/>
      <c r="I45" s="1763"/>
      <c r="J45" s="1763"/>
      <c r="K45" s="1763"/>
      <c r="L45" s="1763"/>
      <c r="M45" s="1763"/>
      <c r="N45" s="1763"/>
      <c r="O45" s="1763"/>
      <c r="P45" s="1763"/>
      <c r="Q45" s="1763"/>
      <c r="R45" s="1763"/>
      <c r="S45" s="1763"/>
      <c r="T45" s="1763"/>
      <c r="U45" s="1763"/>
      <c r="V45" s="1763"/>
      <c r="W45" s="15"/>
      <c r="X45" s="1763"/>
      <c r="Y45" s="1763"/>
      <c r="Z45" s="1763"/>
      <c r="AA45" s="1763"/>
      <c r="AB45" s="1763"/>
      <c r="AC45" s="1763"/>
      <c r="AD45" s="1763"/>
      <c r="AE45" s="15"/>
      <c r="AF45" s="8"/>
      <c r="AG45" s="4"/>
      <c r="AH45" s="27"/>
      <c r="AI45" s="27"/>
      <c r="AJ45" s="27"/>
      <c r="AK45" s="27"/>
      <c r="AL45" s="27"/>
      <c r="AM45" s="27"/>
    </row>
    <row r="46" spans="1:58" ht="12.75" customHeight="1">
      <c r="A46" s="264"/>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64"/>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16"/>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64"/>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64"/>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6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6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6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6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6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6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6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6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6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6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6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6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6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6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6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6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6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6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17"/>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64"/>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64"/>
      <c r="B71" s="420">
        <v>22</v>
      </c>
      <c r="C71" s="1764">
        <v>41974</v>
      </c>
      <c r="D71" s="1765"/>
      <c r="E71" s="1765"/>
      <c r="F71" s="1765"/>
      <c r="G71" s="1761"/>
      <c r="H71" s="1762"/>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pageSetUpPr fitToPage="1"/>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654" t="s">
        <v>352</v>
      </c>
      <c r="C1" s="1654"/>
      <c r="D1" s="1654"/>
      <c r="E1" s="1654"/>
      <c r="F1" s="1654"/>
      <c r="G1" s="1654"/>
      <c r="H1" s="1654"/>
      <c r="I1" s="263"/>
      <c r="J1" s="263"/>
      <c r="K1" s="263"/>
      <c r="L1" s="263"/>
      <c r="M1" s="263"/>
      <c r="N1" s="263"/>
      <c r="O1" s="263"/>
      <c r="P1" s="263"/>
      <c r="Q1" s="263"/>
      <c r="R1" s="263"/>
      <c r="S1" s="263"/>
      <c r="T1" s="263"/>
      <c r="U1" s="263"/>
      <c r="V1" s="263"/>
      <c r="W1" s="263"/>
      <c r="X1" s="313"/>
      <c r="Y1" s="267"/>
      <c r="Z1" s="267"/>
      <c r="AA1" s="267"/>
      <c r="AB1" s="267"/>
      <c r="AC1" s="267"/>
      <c r="AD1" s="267"/>
      <c r="AE1" s="267"/>
      <c r="AF1" s="267"/>
      <c r="AG1" s="4"/>
      <c r="AH1" s="27"/>
      <c r="AI1" s="27"/>
      <c r="AJ1" s="27"/>
      <c r="AK1" s="27"/>
      <c r="AL1" s="27"/>
      <c r="AM1" s="27"/>
      <c r="AN1" s="27"/>
      <c r="AO1" s="27"/>
    </row>
    <row r="2" spans="1:57" ht="6" customHeight="1">
      <c r="A2" s="4"/>
      <c r="B2" s="1600"/>
      <c r="C2" s="1600"/>
      <c r="D2" s="1600"/>
      <c r="E2" s="21"/>
      <c r="F2" s="21"/>
      <c r="G2" s="21"/>
      <c r="H2" s="21"/>
      <c r="I2" s="21"/>
      <c r="J2" s="261"/>
      <c r="K2" s="261"/>
      <c r="L2" s="261"/>
      <c r="M2" s="261"/>
      <c r="N2" s="261"/>
      <c r="O2" s="261"/>
      <c r="P2" s="261"/>
      <c r="Q2" s="261"/>
      <c r="R2" s="261"/>
      <c r="S2" s="261"/>
      <c r="T2" s="261"/>
      <c r="U2" s="261"/>
      <c r="V2" s="261"/>
      <c r="W2" s="261"/>
      <c r="X2" s="261"/>
      <c r="Y2" s="261"/>
      <c r="Z2" s="8"/>
      <c r="AA2" s="8"/>
      <c r="AB2" s="8"/>
      <c r="AC2" s="8"/>
      <c r="AD2" s="8"/>
      <c r="AE2" s="8"/>
      <c r="AF2" s="8"/>
      <c r="AG2" s="272"/>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72"/>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71"/>
      <c r="AH4" s="66"/>
      <c r="AI4" s="66"/>
      <c r="AJ4" s="66"/>
      <c r="AK4" s="66"/>
      <c r="AL4" s="66"/>
      <c r="AM4" s="66"/>
      <c r="AN4" s="66"/>
      <c r="AO4" s="66"/>
    </row>
    <row r="5" spans="1:57" ht="3.75" customHeight="1">
      <c r="A5" s="4"/>
      <c r="B5" s="8"/>
      <c r="C5" s="13"/>
      <c r="D5" s="13"/>
      <c r="E5" s="13"/>
      <c r="F5" s="1766"/>
      <c r="G5" s="1766"/>
      <c r="H5" s="1766"/>
      <c r="I5" s="1766"/>
      <c r="J5" s="1766"/>
      <c r="K5" s="1766"/>
      <c r="L5" s="1766"/>
      <c r="M5" s="13"/>
      <c r="N5" s="13"/>
      <c r="O5" s="13"/>
      <c r="P5" s="13"/>
      <c r="Q5" s="13"/>
      <c r="R5" s="5"/>
      <c r="S5" s="5"/>
      <c r="T5" s="5"/>
      <c r="U5" s="79"/>
      <c r="V5" s="5"/>
      <c r="W5" s="5"/>
      <c r="X5" s="5"/>
      <c r="Y5" s="5"/>
      <c r="Z5" s="5"/>
      <c r="AA5" s="5"/>
      <c r="AB5" s="5"/>
      <c r="AC5" s="5"/>
      <c r="AD5" s="5"/>
      <c r="AE5" s="5"/>
      <c r="AF5" s="8"/>
      <c r="AG5" s="272"/>
      <c r="AH5" s="27"/>
      <c r="AI5" s="27"/>
      <c r="AJ5" s="27"/>
      <c r="AK5" s="27"/>
      <c r="AL5" s="27"/>
      <c r="AM5" s="27"/>
      <c r="AN5" s="27"/>
      <c r="AO5" s="27"/>
    </row>
    <row r="6" spans="1:57" ht="9.75" customHeight="1">
      <c r="A6" s="4"/>
      <c r="B6" s="8"/>
      <c r="C6" s="13"/>
      <c r="D6" s="13"/>
      <c r="E6" s="15"/>
      <c r="F6" s="1763"/>
      <c r="G6" s="1763"/>
      <c r="H6" s="1763"/>
      <c r="I6" s="1763"/>
      <c r="J6" s="1763"/>
      <c r="K6" s="1763"/>
      <c r="L6" s="1763"/>
      <c r="M6" s="1763"/>
      <c r="N6" s="1763"/>
      <c r="O6" s="1763"/>
      <c r="P6" s="1763"/>
      <c r="Q6" s="1763"/>
      <c r="R6" s="1763"/>
      <c r="S6" s="1763"/>
      <c r="T6" s="1763"/>
      <c r="U6" s="1763"/>
      <c r="V6" s="1763"/>
      <c r="W6" s="15"/>
      <c r="X6" s="1763"/>
      <c r="Y6" s="1763"/>
      <c r="Z6" s="1763"/>
      <c r="AA6" s="1763"/>
      <c r="AB6" s="1763"/>
      <c r="AC6" s="1763"/>
      <c r="AD6" s="1763"/>
      <c r="AE6" s="15"/>
      <c r="AF6" s="8"/>
      <c r="AG6" s="272"/>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72"/>
      <c r="AH7" s="27"/>
      <c r="AI7" s="108"/>
      <c r="AJ7" s="108"/>
      <c r="AK7" s="108"/>
      <c r="AL7" s="27"/>
      <c r="AM7" s="27"/>
      <c r="AN7" s="27"/>
      <c r="AO7" s="27"/>
    </row>
    <row r="8" spans="1:57" s="62" customFormat="1" ht="13.5" hidden="1" customHeight="1">
      <c r="A8" s="59"/>
      <c r="B8" s="60"/>
      <c r="C8" s="1767"/>
      <c r="D8" s="1767"/>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394"/>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394"/>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391"/>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72"/>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72"/>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72"/>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72"/>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72"/>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72"/>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72"/>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72"/>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72"/>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72"/>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72"/>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72"/>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72"/>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72"/>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72"/>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72"/>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72"/>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72"/>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72"/>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72"/>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72"/>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72"/>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72"/>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72"/>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72"/>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72"/>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72"/>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72"/>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72"/>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72"/>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72"/>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72"/>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72"/>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72"/>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72"/>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72"/>
      <c r="AH46" s="27"/>
      <c r="AI46" s="27"/>
      <c r="AJ46" s="27"/>
      <c r="AK46" s="27"/>
      <c r="AL46" s="27"/>
      <c r="AM46" s="27"/>
      <c r="AN46" s="27"/>
      <c r="AO46" s="27"/>
    </row>
    <row r="47" spans="1:53" ht="11.25" customHeight="1">
      <c r="A47" s="4"/>
      <c r="B47" s="8"/>
      <c r="C47" s="13"/>
      <c r="D47" s="13"/>
      <c r="E47" s="15"/>
      <c r="F47" s="1763"/>
      <c r="G47" s="1763"/>
      <c r="H47" s="1763"/>
      <c r="I47" s="1763"/>
      <c r="J47" s="1763"/>
      <c r="K47" s="1763"/>
      <c r="L47" s="1763"/>
      <c r="M47" s="1763"/>
      <c r="N47" s="1763"/>
      <c r="O47" s="1763"/>
      <c r="P47" s="1763"/>
      <c r="Q47" s="1763"/>
      <c r="R47" s="1763"/>
      <c r="S47" s="1763"/>
      <c r="T47" s="1763"/>
      <c r="U47" s="1763"/>
      <c r="V47" s="1763"/>
      <c r="W47" s="15"/>
      <c r="X47" s="1763"/>
      <c r="Y47" s="1763"/>
      <c r="Z47" s="1763"/>
      <c r="AA47" s="1763"/>
      <c r="AB47" s="1763"/>
      <c r="AC47" s="1763"/>
      <c r="AD47" s="1763"/>
      <c r="AE47" s="15"/>
      <c r="AF47" s="8"/>
      <c r="AG47" s="272"/>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72"/>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72"/>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394"/>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72"/>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72"/>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72"/>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72"/>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72"/>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72"/>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72"/>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72"/>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72"/>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72"/>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72"/>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72"/>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72"/>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72"/>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72"/>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72"/>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72"/>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72"/>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72"/>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72"/>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18"/>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72"/>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522">
        <v>41974</v>
      </c>
      <c r="AA73" s="1522"/>
      <c r="AB73" s="1522"/>
      <c r="AC73" s="1522"/>
      <c r="AD73" s="1522"/>
      <c r="AE73" s="1522"/>
      <c r="AF73" s="420">
        <v>23</v>
      </c>
      <c r="AG73" s="272"/>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pageSetUpPr fitToPage="1"/>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88"/>
      <c r="B1" s="388"/>
      <c r="C1" s="388"/>
      <c r="D1" s="388"/>
      <c r="E1" s="388"/>
    </row>
    <row r="2" spans="1:5" ht="13.5" customHeight="1">
      <c r="A2" s="388"/>
      <c r="B2" s="388"/>
      <c r="C2" s="388"/>
      <c r="D2" s="388"/>
      <c r="E2" s="388"/>
    </row>
    <row r="3" spans="1:5" ht="13.5" customHeight="1">
      <c r="A3" s="388"/>
      <c r="B3" s="388"/>
      <c r="C3" s="388"/>
      <c r="D3" s="388"/>
      <c r="E3" s="388"/>
    </row>
    <row r="4" spans="1:5" s="12" customFormat="1" ht="13.5" customHeight="1">
      <c r="A4" s="388"/>
      <c r="B4" s="388"/>
      <c r="C4" s="388"/>
      <c r="D4" s="388"/>
      <c r="E4" s="388"/>
    </row>
    <row r="5" spans="1:5" ht="13.5" customHeight="1">
      <c r="A5" s="388"/>
      <c r="B5" s="388"/>
      <c r="C5" s="388"/>
      <c r="D5" s="388"/>
      <c r="E5" s="388"/>
    </row>
    <row r="6" spans="1:5" ht="13.5" customHeight="1">
      <c r="A6" s="388"/>
      <c r="B6" s="388"/>
      <c r="C6" s="388"/>
      <c r="D6" s="388"/>
      <c r="E6" s="388"/>
    </row>
    <row r="7" spans="1:5" ht="13.5" customHeight="1">
      <c r="A7" s="388"/>
      <c r="B7" s="388"/>
      <c r="C7" s="388"/>
      <c r="D7" s="388"/>
      <c r="E7" s="388"/>
    </row>
    <row r="8" spans="1:5" ht="13.5" customHeight="1">
      <c r="A8" s="388"/>
      <c r="B8" s="388"/>
      <c r="C8" s="388"/>
      <c r="D8" s="388"/>
      <c r="E8" s="388"/>
    </row>
    <row r="9" spans="1:5" ht="13.5" customHeight="1">
      <c r="A9" s="388"/>
      <c r="B9" s="388"/>
      <c r="C9" s="388"/>
      <c r="D9" s="388"/>
      <c r="E9" s="388"/>
    </row>
    <row r="10" spans="1:5" ht="13.5" customHeight="1">
      <c r="A10" s="388"/>
      <c r="B10" s="388"/>
      <c r="C10" s="388"/>
      <c r="D10" s="388"/>
      <c r="E10" s="388"/>
    </row>
    <row r="11" spans="1:5" ht="13.5" customHeight="1">
      <c r="A11" s="388"/>
      <c r="B11" s="388"/>
      <c r="C11" s="388"/>
      <c r="D11" s="388"/>
      <c r="E11" s="388"/>
    </row>
    <row r="12" spans="1:5" ht="13.5" customHeight="1">
      <c r="A12" s="388"/>
      <c r="B12" s="388"/>
      <c r="C12" s="388"/>
      <c r="D12" s="388"/>
      <c r="E12" s="388"/>
    </row>
    <row r="13" spans="1:5" ht="13.5" customHeight="1">
      <c r="A13" s="388"/>
      <c r="B13" s="388"/>
      <c r="C13" s="388"/>
      <c r="D13" s="388"/>
      <c r="E13" s="388"/>
    </row>
    <row r="14" spans="1:5" ht="13.5" customHeight="1">
      <c r="A14" s="388"/>
      <c r="B14" s="388"/>
      <c r="C14" s="388"/>
      <c r="D14" s="388"/>
      <c r="E14" s="388"/>
    </row>
    <row r="15" spans="1:5" ht="13.5" customHeight="1">
      <c r="A15" s="388"/>
      <c r="B15" s="388"/>
      <c r="C15" s="388"/>
      <c r="D15" s="388"/>
      <c r="E15" s="388"/>
    </row>
    <row r="16" spans="1:5" ht="13.5" customHeight="1">
      <c r="A16" s="388"/>
      <c r="B16" s="388"/>
      <c r="C16" s="388"/>
      <c r="D16" s="388"/>
      <c r="E16" s="388"/>
    </row>
    <row r="17" spans="1:5" ht="13.5" customHeight="1">
      <c r="A17" s="388"/>
      <c r="B17" s="388"/>
      <c r="C17" s="388"/>
      <c r="D17" s="388"/>
      <c r="E17" s="388"/>
    </row>
    <row r="18" spans="1:5" ht="13.5" customHeight="1">
      <c r="A18" s="388"/>
      <c r="B18" s="388"/>
      <c r="C18" s="388"/>
      <c r="D18" s="388"/>
      <c r="E18" s="388"/>
    </row>
    <row r="19" spans="1:5" ht="13.5" customHeight="1">
      <c r="A19" s="388"/>
      <c r="B19" s="388"/>
      <c r="C19" s="388"/>
      <c r="D19" s="388"/>
      <c r="E19" s="388"/>
    </row>
    <row r="20" spans="1:5" ht="13.5" customHeight="1">
      <c r="A20" s="388"/>
      <c r="B20" s="388"/>
      <c r="C20" s="388"/>
      <c r="D20" s="388"/>
      <c r="E20" s="388"/>
    </row>
    <row r="21" spans="1:5" ht="13.5" customHeight="1">
      <c r="A21" s="388"/>
      <c r="B21" s="388"/>
      <c r="C21" s="388"/>
      <c r="D21" s="388"/>
      <c r="E21" s="388"/>
    </row>
    <row r="22" spans="1:5" ht="13.5" customHeight="1">
      <c r="A22" s="388"/>
      <c r="B22" s="388"/>
      <c r="C22" s="388"/>
      <c r="D22" s="388"/>
      <c r="E22" s="388"/>
    </row>
    <row r="23" spans="1:5" ht="13.5" customHeight="1">
      <c r="A23" s="388"/>
      <c r="B23" s="388"/>
      <c r="C23" s="388"/>
      <c r="D23" s="388"/>
      <c r="E23" s="388"/>
    </row>
    <row r="24" spans="1:5" ht="13.5" customHeight="1">
      <c r="A24" s="388"/>
      <c r="B24" s="388"/>
      <c r="C24" s="388"/>
      <c r="D24" s="388"/>
      <c r="E24" s="388"/>
    </row>
    <row r="25" spans="1:5" ht="13.5" customHeight="1">
      <c r="A25" s="388"/>
      <c r="B25" s="388"/>
      <c r="C25" s="388"/>
      <c r="D25" s="388"/>
      <c r="E25" s="388"/>
    </row>
    <row r="26" spans="1:5" ht="13.5" customHeight="1">
      <c r="A26" s="388"/>
      <c r="B26" s="388"/>
      <c r="C26" s="388"/>
      <c r="D26" s="388"/>
      <c r="E26" s="388"/>
    </row>
    <row r="27" spans="1:5" ht="13.5" customHeight="1">
      <c r="A27" s="388"/>
      <c r="B27" s="388"/>
      <c r="C27" s="388"/>
      <c r="D27" s="388"/>
      <c r="E27" s="388"/>
    </row>
    <row r="28" spans="1:5" ht="13.5" customHeight="1">
      <c r="A28" s="388"/>
      <c r="B28" s="388"/>
      <c r="C28" s="388"/>
      <c r="D28" s="388"/>
      <c r="E28" s="388"/>
    </row>
    <row r="29" spans="1:5" ht="13.5" customHeight="1">
      <c r="A29" s="388"/>
      <c r="B29" s="388"/>
      <c r="C29" s="388"/>
      <c r="D29" s="388"/>
      <c r="E29" s="388"/>
    </row>
    <row r="30" spans="1:5" ht="13.5" customHeight="1">
      <c r="A30" s="388"/>
      <c r="B30" s="388"/>
      <c r="C30" s="388"/>
      <c r="D30" s="388"/>
      <c r="E30" s="388"/>
    </row>
    <row r="31" spans="1:5" ht="13.5" customHeight="1">
      <c r="A31" s="388"/>
      <c r="B31" s="388"/>
      <c r="C31" s="388"/>
      <c r="D31" s="388"/>
      <c r="E31" s="388"/>
    </row>
    <row r="32" spans="1:5" ht="13.5" customHeight="1">
      <c r="A32" s="388"/>
      <c r="B32" s="388"/>
      <c r="C32" s="388"/>
      <c r="D32" s="388"/>
      <c r="E32" s="388"/>
    </row>
    <row r="33" spans="1:5" ht="13.5" customHeight="1">
      <c r="A33" s="388"/>
      <c r="B33" s="388"/>
      <c r="C33" s="388"/>
      <c r="D33" s="388"/>
      <c r="E33" s="388"/>
    </row>
    <row r="34" spans="1:5" ht="13.5" customHeight="1">
      <c r="A34" s="388"/>
      <c r="B34" s="388"/>
      <c r="C34" s="388"/>
      <c r="D34" s="388"/>
      <c r="E34" s="388"/>
    </row>
    <row r="35" spans="1:5" ht="13.5" customHeight="1">
      <c r="A35" s="388"/>
      <c r="B35" s="388"/>
      <c r="C35" s="388"/>
      <c r="D35" s="388"/>
      <c r="E35" s="388"/>
    </row>
    <row r="36" spans="1:5" ht="13.5" customHeight="1">
      <c r="A36" s="388"/>
      <c r="B36" s="388"/>
      <c r="C36" s="388"/>
      <c r="D36" s="388"/>
      <c r="E36" s="388"/>
    </row>
    <row r="37" spans="1:5" ht="13.5" customHeight="1">
      <c r="A37" s="388"/>
      <c r="B37" s="388"/>
      <c r="C37" s="388"/>
      <c r="D37" s="388"/>
      <c r="E37" s="388"/>
    </row>
    <row r="38" spans="1:5" ht="13.5" customHeight="1">
      <c r="A38" s="388"/>
      <c r="B38" s="388"/>
      <c r="C38" s="388"/>
      <c r="D38" s="388"/>
      <c r="E38" s="388"/>
    </row>
    <row r="39" spans="1:5" ht="13.5" customHeight="1">
      <c r="A39" s="388"/>
      <c r="B39" s="388"/>
      <c r="C39" s="388"/>
      <c r="D39" s="388"/>
      <c r="E39" s="388"/>
    </row>
    <row r="40" spans="1:5" ht="13.5" customHeight="1">
      <c r="A40" s="388"/>
      <c r="B40" s="388"/>
      <c r="C40" s="388"/>
      <c r="D40" s="388"/>
      <c r="E40" s="388"/>
    </row>
    <row r="41" spans="1:5" ht="13.5" customHeight="1">
      <c r="A41" s="388"/>
      <c r="B41" s="388"/>
      <c r="C41" s="388"/>
      <c r="D41" s="388"/>
      <c r="E41" s="388"/>
    </row>
    <row r="42" spans="1:5" ht="18.75" customHeight="1">
      <c r="A42" s="388"/>
      <c r="B42" s="388" t="s">
        <v>347</v>
      </c>
      <c r="C42" s="388"/>
      <c r="D42" s="388"/>
      <c r="E42" s="388"/>
    </row>
    <row r="43" spans="1:5" ht="9" customHeight="1">
      <c r="A43" s="387"/>
      <c r="B43" s="431"/>
      <c r="C43" s="432"/>
      <c r="D43" s="433"/>
      <c r="E43" s="387"/>
    </row>
    <row r="44" spans="1:5" ht="13.5" customHeight="1">
      <c r="A44" s="387"/>
      <c r="B44" s="431"/>
      <c r="C44" s="428"/>
      <c r="D44" s="434" t="s">
        <v>343</v>
      </c>
      <c r="E44" s="387"/>
    </row>
    <row r="45" spans="1:5" ht="13.5" customHeight="1">
      <c r="A45" s="387"/>
      <c r="B45" s="431"/>
      <c r="C45" s="440"/>
      <c r="D45" s="439" t="s">
        <v>344</v>
      </c>
      <c r="E45" s="387"/>
    </row>
    <row r="46" spans="1:5" ht="13.5" customHeight="1">
      <c r="A46" s="387"/>
      <c r="B46" s="431"/>
      <c r="C46" s="435"/>
      <c r="D46" s="433"/>
      <c r="E46" s="387"/>
    </row>
    <row r="47" spans="1:5" ht="13.5" customHeight="1">
      <c r="A47" s="387"/>
      <c r="B47" s="431"/>
      <c r="C47" s="429"/>
      <c r="D47" s="434" t="s">
        <v>345</v>
      </c>
      <c r="E47" s="387"/>
    </row>
    <row r="48" spans="1:5" ht="13.5" customHeight="1">
      <c r="A48" s="387"/>
      <c r="B48" s="431"/>
      <c r="C48" s="432"/>
      <c r="D48" s="678" t="s">
        <v>344</v>
      </c>
      <c r="E48" s="387"/>
    </row>
    <row r="49" spans="1:5" ht="13.5" customHeight="1">
      <c r="A49" s="387"/>
      <c r="B49" s="431"/>
      <c r="C49" s="432"/>
      <c r="D49" s="433"/>
      <c r="E49" s="387"/>
    </row>
    <row r="50" spans="1:5" ht="13.5" customHeight="1">
      <c r="A50" s="387"/>
      <c r="B50" s="431"/>
      <c r="C50" s="430"/>
      <c r="D50" s="434" t="s">
        <v>346</v>
      </c>
      <c r="E50" s="387"/>
    </row>
    <row r="51" spans="1:5" ht="13.5" customHeight="1">
      <c r="A51" s="387"/>
      <c r="B51" s="431"/>
      <c r="C51" s="432"/>
      <c r="D51" s="678" t="s">
        <v>446</v>
      </c>
      <c r="E51" s="387"/>
    </row>
    <row r="52" spans="1:5" ht="25.5" customHeight="1">
      <c r="A52" s="387"/>
      <c r="B52" s="436"/>
      <c r="C52" s="437"/>
      <c r="D52" s="438"/>
      <c r="E52" s="387"/>
    </row>
    <row r="53" spans="1:5">
      <c r="A53" s="387"/>
      <c r="B53" s="388"/>
      <c r="C53" s="390"/>
      <c r="D53" s="389"/>
      <c r="E53" s="387"/>
    </row>
    <row r="54" spans="1:5" ht="94.5" customHeight="1">
      <c r="A54" s="387"/>
      <c r="B54" s="388"/>
      <c r="C54" s="390"/>
      <c r="D54" s="389"/>
      <c r="E54" s="387"/>
    </row>
    <row r="65" ht="8.25" customHeight="1"/>
    <row r="67" ht="9" customHeight="1"/>
    <row r="68" ht="8.25" customHeight="1"/>
    <row r="69" ht="9.75" customHeight="1"/>
    <row r="71"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52"/>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530" t="s">
        <v>333</v>
      </c>
      <c r="C1" s="1531"/>
      <c r="D1" s="1531"/>
      <c r="E1" s="1531"/>
      <c r="F1" s="37"/>
      <c r="G1" s="37"/>
      <c r="H1" s="37"/>
      <c r="I1" s="37"/>
      <c r="J1" s="37"/>
      <c r="K1" s="37"/>
      <c r="L1" s="37"/>
      <c r="M1" s="381"/>
      <c r="N1" s="381"/>
      <c r="O1" s="38"/>
    </row>
    <row r="2" spans="1:15" ht="8.25" customHeight="1">
      <c r="A2" s="36"/>
      <c r="B2" s="386"/>
      <c r="C2" s="382"/>
      <c r="D2" s="382"/>
      <c r="E2" s="382"/>
      <c r="F2" s="382"/>
      <c r="G2" s="382"/>
      <c r="H2" s="383"/>
      <c r="I2" s="383"/>
      <c r="J2" s="383"/>
      <c r="K2" s="383"/>
      <c r="L2" s="383"/>
      <c r="M2" s="383"/>
      <c r="N2" s="384"/>
      <c r="O2" s="40"/>
    </row>
    <row r="3" spans="1:15" s="44" customFormat="1" ht="11.25" customHeight="1">
      <c r="A3" s="41"/>
      <c r="B3" s="42"/>
      <c r="C3" s="1532" t="s">
        <v>54</v>
      </c>
      <c r="D3" s="1532"/>
      <c r="E3" s="1532"/>
      <c r="F3" s="1532"/>
      <c r="G3" s="1532"/>
      <c r="H3" s="1532"/>
      <c r="I3" s="1532"/>
      <c r="J3" s="1532"/>
      <c r="K3" s="1532"/>
      <c r="L3" s="1532"/>
      <c r="M3" s="1532"/>
      <c r="N3" s="385"/>
      <c r="O3" s="43"/>
    </row>
    <row r="4" spans="1:15" s="44" customFormat="1" ht="11.25">
      <c r="A4" s="41"/>
      <c r="B4" s="42"/>
      <c r="C4" s="1532"/>
      <c r="D4" s="1532"/>
      <c r="E4" s="1532"/>
      <c r="F4" s="1532"/>
      <c r="G4" s="1532"/>
      <c r="H4" s="1532"/>
      <c r="I4" s="1532"/>
      <c r="J4" s="1532"/>
      <c r="K4" s="1532"/>
      <c r="L4" s="1532"/>
      <c r="M4" s="1532"/>
      <c r="N4" s="385"/>
      <c r="O4" s="43"/>
    </row>
    <row r="5" spans="1:15" s="44" customFormat="1" ht="3" customHeight="1">
      <c r="A5" s="41"/>
      <c r="B5" s="42"/>
      <c r="C5" s="45"/>
      <c r="D5" s="45"/>
      <c r="E5" s="45"/>
      <c r="F5" s="45"/>
      <c r="G5" s="45"/>
      <c r="H5" s="45"/>
      <c r="I5" s="45"/>
      <c r="J5" s="42"/>
      <c r="K5" s="42"/>
      <c r="L5" s="42"/>
      <c r="M5" s="46"/>
      <c r="N5" s="385"/>
      <c r="O5" s="43"/>
    </row>
    <row r="6" spans="1:15" s="44" customFormat="1" ht="18" customHeight="1">
      <c r="A6" s="41"/>
      <c r="B6" s="42"/>
      <c r="C6" s="47"/>
      <c r="D6" s="1525" t="s">
        <v>407</v>
      </c>
      <c r="E6" s="1525"/>
      <c r="F6" s="1525"/>
      <c r="G6" s="1525"/>
      <c r="H6" s="1525"/>
      <c r="I6" s="1525"/>
      <c r="J6" s="1525"/>
      <c r="K6" s="1525"/>
      <c r="L6" s="1525"/>
      <c r="M6" s="1525"/>
      <c r="N6" s="385"/>
      <c r="O6" s="43"/>
    </row>
    <row r="7" spans="1:15" s="44" customFormat="1" ht="3" customHeight="1">
      <c r="A7" s="41"/>
      <c r="B7" s="42"/>
      <c r="C7" s="45"/>
      <c r="D7" s="45"/>
      <c r="E7" s="45"/>
      <c r="F7" s="45"/>
      <c r="G7" s="45"/>
      <c r="H7" s="45"/>
      <c r="I7" s="45"/>
      <c r="J7" s="42"/>
      <c r="K7" s="42"/>
      <c r="L7" s="42"/>
      <c r="M7" s="46"/>
      <c r="N7" s="385"/>
      <c r="O7" s="43"/>
    </row>
    <row r="8" spans="1:15" s="44" customFormat="1" ht="92.25" customHeight="1">
      <c r="A8" s="41"/>
      <c r="B8" s="42"/>
      <c r="C8" s="45"/>
      <c r="D8" s="1526" t="s">
        <v>408</v>
      </c>
      <c r="E8" s="1525"/>
      <c r="F8" s="1525"/>
      <c r="G8" s="1525"/>
      <c r="H8" s="1525"/>
      <c r="I8" s="1525"/>
      <c r="J8" s="1525"/>
      <c r="K8" s="1525"/>
      <c r="L8" s="1525"/>
      <c r="M8" s="1525"/>
      <c r="N8" s="385"/>
      <c r="O8" s="43"/>
    </row>
    <row r="9" spans="1:15" s="44" customFormat="1" ht="3" customHeight="1">
      <c r="A9" s="41"/>
      <c r="B9" s="42"/>
      <c r="C9" s="45"/>
      <c r="D9" s="45"/>
      <c r="E9" s="45"/>
      <c r="F9" s="45"/>
      <c r="G9" s="45"/>
      <c r="H9" s="45"/>
      <c r="I9" s="45"/>
      <c r="J9" s="42"/>
      <c r="K9" s="42"/>
      <c r="L9" s="42"/>
      <c r="M9" s="46"/>
      <c r="N9" s="385"/>
      <c r="O9" s="43"/>
    </row>
    <row r="10" spans="1:15" s="44" customFormat="1" ht="67.5" customHeight="1">
      <c r="A10" s="41"/>
      <c r="B10" s="42"/>
      <c r="C10" s="45"/>
      <c r="D10" s="1533" t="s">
        <v>409</v>
      </c>
      <c r="E10" s="1533"/>
      <c r="F10" s="1533"/>
      <c r="G10" s="1533"/>
      <c r="H10" s="1533"/>
      <c r="I10" s="1533"/>
      <c r="J10" s="1533"/>
      <c r="K10" s="1533"/>
      <c r="L10" s="1533"/>
      <c r="M10" s="1533"/>
      <c r="N10" s="385"/>
      <c r="O10" s="43"/>
    </row>
    <row r="11" spans="1:15" s="44" customFormat="1" ht="3" customHeight="1">
      <c r="A11" s="41"/>
      <c r="B11" s="42"/>
      <c r="C11" s="45"/>
      <c r="D11" s="259"/>
      <c r="E11" s="259"/>
      <c r="F11" s="259"/>
      <c r="G11" s="259"/>
      <c r="H11" s="259"/>
      <c r="I11" s="259"/>
      <c r="J11" s="259"/>
      <c r="K11" s="259"/>
      <c r="L11" s="259"/>
      <c r="M11" s="259"/>
      <c r="N11" s="385"/>
      <c r="O11" s="43"/>
    </row>
    <row r="12" spans="1:15" s="44" customFormat="1" ht="53.25" customHeight="1">
      <c r="A12" s="41"/>
      <c r="B12" s="42"/>
      <c r="C12" s="45"/>
      <c r="D12" s="1525" t="s">
        <v>410</v>
      </c>
      <c r="E12" s="1525"/>
      <c r="F12" s="1525"/>
      <c r="G12" s="1525"/>
      <c r="H12" s="1525"/>
      <c r="I12" s="1525"/>
      <c r="J12" s="1525"/>
      <c r="K12" s="1525"/>
      <c r="L12" s="1525"/>
      <c r="M12" s="1525"/>
      <c r="N12" s="385"/>
      <c r="O12" s="43"/>
    </row>
    <row r="13" spans="1:15" s="44" customFormat="1" ht="3" customHeight="1">
      <c r="A13" s="41"/>
      <c r="B13" s="42"/>
      <c r="C13" s="45"/>
      <c r="D13" s="259"/>
      <c r="E13" s="259"/>
      <c r="F13" s="259"/>
      <c r="G13" s="259"/>
      <c r="H13" s="259"/>
      <c r="I13" s="259"/>
      <c r="J13" s="259"/>
      <c r="K13" s="259"/>
      <c r="L13" s="259"/>
      <c r="M13" s="259"/>
      <c r="N13" s="385"/>
      <c r="O13" s="43"/>
    </row>
    <row r="14" spans="1:15" s="44" customFormat="1" ht="23.25" customHeight="1">
      <c r="A14" s="41"/>
      <c r="B14" s="42"/>
      <c r="C14" s="45"/>
      <c r="D14" s="1525" t="s">
        <v>411</v>
      </c>
      <c r="E14" s="1525"/>
      <c r="F14" s="1525"/>
      <c r="G14" s="1525"/>
      <c r="H14" s="1525"/>
      <c r="I14" s="1525"/>
      <c r="J14" s="1525"/>
      <c r="K14" s="1525"/>
      <c r="L14" s="1525"/>
      <c r="M14" s="1525"/>
      <c r="N14" s="385"/>
      <c r="O14" s="43"/>
    </row>
    <row r="15" spans="1:15" s="44" customFormat="1" ht="3" customHeight="1">
      <c r="A15" s="41"/>
      <c r="B15" s="42"/>
      <c r="C15" s="45"/>
      <c r="D15" s="259"/>
      <c r="E15" s="259"/>
      <c r="F15" s="259"/>
      <c r="G15" s="259"/>
      <c r="H15" s="259"/>
      <c r="I15" s="259"/>
      <c r="J15" s="259"/>
      <c r="K15" s="259"/>
      <c r="L15" s="259"/>
      <c r="M15" s="259"/>
      <c r="N15" s="385"/>
      <c r="O15" s="43"/>
    </row>
    <row r="16" spans="1:15" s="44" customFormat="1" ht="23.25" customHeight="1">
      <c r="A16" s="41"/>
      <c r="B16" s="42"/>
      <c r="C16" s="45"/>
      <c r="D16" s="1525" t="s">
        <v>412</v>
      </c>
      <c r="E16" s="1525"/>
      <c r="F16" s="1525"/>
      <c r="G16" s="1525"/>
      <c r="H16" s="1525"/>
      <c r="I16" s="1525"/>
      <c r="J16" s="1525"/>
      <c r="K16" s="1525"/>
      <c r="L16" s="1525"/>
      <c r="M16" s="1525"/>
      <c r="N16" s="385"/>
      <c r="O16" s="43"/>
    </row>
    <row r="17" spans="1:15" s="44" customFormat="1" ht="3" customHeight="1">
      <c r="A17" s="41"/>
      <c r="B17" s="42"/>
      <c r="C17" s="45"/>
      <c r="D17" s="259"/>
      <c r="E17" s="259"/>
      <c r="F17" s="259"/>
      <c r="G17" s="259"/>
      <c r="H17" s="259"/>
      <c r="I17" s="259"/>
      <c r="J17" s="259"/>
      <c r="K17" s="259"/>
      <c r="L17" s="259"/>
      <c r="M17" s="259"/>
      <c r="N17" s="385"/>
      <c r="O17" s="43"/>
    </row>
    <row r="18" spans="1:15" s="44" customFormat="1" ht="23.25" customHeight="1">
      <c r="A18" s="41"/>
      <c r="B18" s="42"/>
      <c r="C18" s="45"/>
      <c r="D18" s="1526" t="s">
        <v>413</v>
      </c>
      <c r="E18" s="1525"/>
      <c r="F18" s="1525"/>
      <c r="G18" s="1525"/>
      <c r="H18" s="1525"/>
      <c r="I18" s="1525"/>
      <c r="J18" s="1525"/>
      <c r="K18" s="1525"/>
      <c r="L18" s="1525"/>
      <c r="M18" s="1525"/>
      <c r="N18" s="385"/>
      <c r="O18" s="43"/>
    </row>
    <row r="19" spans="1:15" s="44" customFormat="1" ht="3" customHeight="1">
      <c r="A19" s="41"/>
      <c r="B19" s="42"/>
      <c r="C19" s="45"/>
      <c r="D19" s="259"/>
      <c r="E19" s="259"/>
      <c r="F19" s="259"/>
      <c r="G19" s="259"/>
      <c r="H19" s="259"/>
      <c r="I19" s="259"/>
      <c r="J19" s="259"/>
      <c r="K19" s="259"/>
      <c r="L19" s="259"/>
      <c r="M19" s="259"/>
      <c r="N19" s="385"/>
      <c r="O19" s="43"/>
    </row>
    <row r="20" spans="1:15" s="44" customFormat="1" ht="14.25" customHeight="1">
      <c r="A20" s="41"/>
      <c r="B20" s="42"/>
      <c r="C20" s="45"/>
      <c r="D20" s="1525" t="s">
        <v>414</v>
      </c>
      <c r="E20" s="1525"/>
      <c r="F20" s="1525"/>
      <c r="G20" s="1525"/>
      <c r="H20" s="1525"/>
      <c r="I20" s="1525"/>
      <c r="J20" s="1525"/>
      <c r="K20" s="1525"/>
      <c r="L20" s="1525"/>
      <c r="M20" s="1525"/>
      <c r="N20" s="385"/>
      <c r="O20" s="43"/>
    </row>
    <row r="21" spans="1:15" s="44" customFormat="1" ht="3" customHeight="1">
      <c r="A21" s="41"/>
      <c r="B21" s="42"/>
      <c r="C21" s="45"/>
      <c r="D21" s="259"/>
      <c r="E21" s="259"/>
      <c r="F21" s="259"/>
      <c r="G21" s="259"/>
      <c r="H21" s="259"/>
      <c r="I21" s="259"/>
      <c r="J21" s="259"/>
      <c r="K21" s="259"/>
      <c r="L21" s="259"/>
      <c r="M21" s="259"/>
      <c r="N21" s="385"/>
      <c r="O21" s="43"/>
    </row>
    <row r="22" spans="1:15" s="44" customFormat="1" ht="32.25" customHeight="1">
      <c r="A22" s="41"/>
      <c r="B22" s="42"/>
      <c r="C22" s="45"/>
      <c r="D22" s="1525" t="s">
        <v>415</v>
      </c>
      <c r="E22" s="1525"/>
      <c r="F22" s="1525"/>
      <c r="G22" s="1525"/>
      <c r="H22" s="1525"/>
      <c r="I22" s="1525"/>
      <c r="J22" s="1525"/>
      <c r="K22" s="1525"/>
      <c r="L22" s="1525"/>
      <c r="M22" s="1525"/>
      <c r="N22" s="385"/>
      <c r="O22" s="43"/>
    </row>
    <row r="23" spans="1:15" s="44" customFormat="1" ht="3" customHeight="1">
      <c r="A23" s="41"/>
      <c r="B23" s="42"/>
      <c r="C23" s="45"/>
      <c r="D23" s="259"/>
      <c r="E23" s="259"/>
      <c r="F23" s="259"/>
      <c r="G23" s="259"/>
      <c r="H23" s="259"/>
      <c r="I23" s="259"/>
      <c r="J23" s="259"/>
      <c r="K23" s="259"/>
      <c r="L23" s="259"/>
      <c r="M23" s="259"/>
      <c r="N23" s="385"/>
      <c r="O23" s="43"/>
    </row>
    <row r="24" spans="1:15" s="44" customFormat="1" ht="81.75" customHeight="1">
      <c r="A24" s="41"/>
      <c r="B24" s="42"/>
      <c r="C24" s="45"/>
      <c r="D24" s="1525" t="s">
        <v>316</v>
      </c>
      <c r="E24" s="1525"/>
      <c r="F24" s="1525"/>
      <c r="G24" s="1525"/>
      <c r="H24" s="1525"/>
      <c r="I24" s="1525"/>
      <c r="J24" s="1525"/>
      <c r="K24" s="1525"/>
      <c r="L24" s="1525"/>
      <c r="M24" s="1525"/>
      <c r="N24" s="385"/>
      <c r="O24" s="43"/>
    </row>
    <row r="25" spans="1:15" s="44" customFormat="1" ht="3" customHeight="1">
      <c r="A25" s="41"/>
      <c r="B25" s="42"/>
      <c r="C25" s="45"/>
      <c r="D25" s="259"/>
      <c r="E25" s="259"/>
      <c r="F25" s="259"/>
      <c r="G25" s="259"/>
      <c r="H25" s="259"/>
      <c r="I25" s="259"/>
      <c r="J25" s="259"/>
      <c r="K25" s="259"/>
      <c r="L25" s="259"/>
      <c r="M25" s="259"/>
      <c r="N25" s="385"/>
      <c r="O25" s="43"/>
    </row>
    <row r="26" spans="1:15" s="44" customFormat="1" ht="105.75" customHeight="1">
      <c r="A26" s="41"/>
      <c r="B26" s="42"/>
      <c r="C26" s="45"/>
      <c r="D26" s="1524" t="s">
        <v>450</v>
      </c>
      <c r="E26" s="1524"/>
      <c r="F26" s="1524"/>
      <c r="G26" s="1524"/>
      <c r="H26" s="1524"/>
      <c r="I26" s="1524"/>
      <c r="J26" s="1524"/>
      <c r="K26" s="1524"/>
      <c r="L26" s="1524"/>
      <c r="M26" s="1524"/>
      <c r="N26" s="385"/>
      <c r="O26" s="43"/>
    </row>
    <row r="27" spans="1:15" s="44" customFormat="1" ht="3" customHeight="1">
      <c r="A27" s="41"/>
      <c r="B27" s="42"/>
      <c r="C27" s="45"/>
      <c r="D27" s="56"/>
      <c r="E27" s="56"/>
      <c r="F27" s="56"/>
      <c r="G27" s="56"/>
      <c r="H27" s="56"/>
      <c r="I27" s="56"/>
      <c r="J27" s="57"/>
      <c r="K27" s="57"/>
      <c r="L27" s="57"/>
      <c r="M27" s="58"/>
      <c r="N27" s="385"/>
      <c r="O27" s="43"/>
    </row>
    <row r="28" spans="1:15" s="44" customFormat="1" ht="57" customHeight="1">
      <c r="A28" s="41"/>
      <c r="B28" s="42"/>
      <c r="C28" s="47"/>
      <c r="D28" s="1525" t="s">
        <v>53</v>
      </c>
      <c r="E28" s="1527"/>
      <c r="F28" s="1527"/>
      <c r="G28" s="1527"/>
      <c r="H28" s="1527"/>
      <c r="I28" s="1527"/>
      <c r="J28" s="1527"/>
      <c r="K28" s="1527"/>
      <c r="L28" s="1527"/>
      <c r="M28" s="1527"/>
      <c r="N28" s="385"/>
      <c r="O28" s="43"/>
    </row>
    <row r="29" spans="1:15" s="44" customFormat="1" ht="3" customHeight="1">
      <c r="A29" s="41"/>
      <c r="B29" s="42"/>
      <c r="C29" s="47"/>
      <c r="D29" s="260"/>
      <c r="E29" s="260"/>
      <c r="F29" s="260"/>
      <c r="G29" s="260"/>
      <c r="H29" s="260"/>
      <c r="I29" s="260"/>
      <c r="J29" s="260"/>
      <c r="K29" s="260"/>
      <c r="L29" s="260"/>
      <c r="M29" s="260"/>
      <c r="N29" s="385"/>
      <c r="O29" s="43"/>
    </row>
    <row r="30" spans="1:15" s="44" customFormat="1" ht="34.5" customHeight="1">
      <c r="A30" s="41"/>
      <c r="B30" s="42"/>
      <c r="C30" s="47"/>
      <c r="D30" s="1525" t="s">
        <v>52</v>
      </c>
      <c r="E30" s="1527"/>
      <c r="F30" s="1527"/>
      <c r="G30" s="1527"/>
      <c r="H30" s="1527"/>
      <c r="I30" s="1527"/>
      <c r="J30" s="1527"/>
      <c r="K30" s="1527"/>
      <c r="L30" s="1527"/>
      <c r="M30" s="1527"/>
      <c r="N30" s="385"/>
      <c r="O30" s="43"/>
    </row>
    <row r="31" spans="1:15" s="44" customFormat="1" ht="30.75" customHeight="1">
      <c r="A31" s="41"/>
      <c r="B31" s="42"/>
      <c r="C31" s="49"/>
      <c r="D31" s="92"/>
      <c r="E31" s="92"/>
      <c r="F31" s="92"/>
      <c r="G31" s="92"/>
      <c r="H31" s="92"/>
      <c r="I31" s="92"/>
      <c r="J31" s="92"/>
      <c r="K31" s="92"/>
      <c r="L31" s="92"/>
      <c r="M31" s="92"/>
      <c r="N31" s="385"/>
      <c r="O31" s="43"/>
    </row>
    <row r="32" spans="1:15" s="44" customFormat="1" ht="13.5" customHeight="1">
      <c r="A32" s="41"/>
      <c r="B32" s="42"/>
      <c r="C32" s="49"/>
      <c r="D32" s="373"/>
      <c r="E32" s="373"/>
      <c r="F32" s="373"/>
      <c r="G32" s="374"/>
      <c r="H32" s="375" t="s">
        <v>17</v>
      </c>
      <c r="I32" s="372"/>
      <c r="J32" s="52"/>
      <c r="K32" s="374"/>
      <c r="L32" s="375" t="s">
        <v>24</v>
      </c>
      <c r="M32" s="372"/>
      <c r="N32" s="385"/>
      <c r="O32" s="43"/>
    </row>
    <row r="33" spans="1:16" s="44" customFormat="1" ht="6" customHeight="1">
      <c r="A33" s="41"/>
      <c r="B33" s="42"/>
      <c r="C33" s="49"/>
      <c r="D33" s="376"/>
      <c r="E33" s="50"/>
      <c r="F33" s="50"/>
      <c r="G33" s="52"/>
      <c r="H33" s="51"/>
      <c r="I33" s="52"/>
      <c r="J33" s="52"/>
      <c r="K33" s="378"/>
      <c r="L33" s="379"/>
      <c r="M33" s="52"/>
      <c r="N33" s="385"/>
      <c r="O33" s="43"/>
    </row>
    <row r="34" spans="1:16" s="44" customFormat="1" ht="11.25">
      <c r="A34" s="41"/>
      <c r="B34" s="42"/>
      <c r="C34" s="48"/>
      <c r="D34" s="377" t="s">
        <v>44</v>
      </c>
      <c r="E34" s="50" t="s">
        <v>36</v>
      </c>
      <c r="F34" s="50"/>
      <c r="G34" s="50"/>
      <c r="H34" s="51"/>
      <c r="I34" s="50"/>
      <c r="J34" s="52"/>
      <c r="K34" s="380"/>
      <c r="L34" s="52"/>
      <c r="M34" s="52"/>
      <c r="N34" s="385"/>
      <c r="O34" s="43"/>
    </row>
    <row r="35" spans="1:16" s="44" customFormat="1" ht="11.25" customHeight="1">
      <c r="A35" s="41"/>
      <c r="B35" s="42"/>
      <c r="C35" s="49"/>
      <c r="D35" s="377" t="s">
        <v>3</v>
      </c>
      <c r="E35" s="50" t="s">
        <v>37</v>
      </c>
      <c r="F35" s="50"/>
      <c r="G35" s="52"/>
      <c r="H35" s="51"/>
      <c r="I35" s="52"/>
      <c r="J35" s="52"/>
      <c r="K35" s="380"/>
      <c r="L35" s="996">
        <v>42003</v>
      </c>
      <c r="M35" s="1477" t="s">
        <v>621</v>
      </c>
      <c r="N35" s="385"/>
      <c r="O35" s="43"/>
    </row>
    <row r="36" spans="1:16" s="44" customFormat="1" ht="11.25">
      <c r="A36" s="41"/>
      <c r="B36" s="42"/>
      <c r="C36" s="49"/>
      <c r="D36" s="377" t="s">
        <v>40</v>
      </c>
      <c r="E36" s="50" t="s">
        <v>39</v>
      </c>
      <c r="F36" s="50"/>
      <c r="G36" s="52"/>
      <c r="H36" s="51"/>
      <c r="I36" s="52"/>
      <c r="J36" s="52"/>
      <c r="K36" s="1187"/>
      <c r="L36" s="1188"/>
      <c r="M36" s="1476"/>
      <c r="N36" s="385"/>
      <c r="O36" s="43"/>
    </row>
    <row r="37" spans="1:16" s="44" customFormat="1" ht="12.75" customHeight="1">
      <c r="A37" s="41"/>
      <c r="B37" s="42"/>
      <c r="C37" s="48"/>
      <c r="D37" s="377" t="s">
        <v>41</v>
      </c>
      <c r="E37" s="50" t="s">
        <v>20</v>
      </c>
      <c r="F37" s="50"/>
      <c r="G37" s="50"/>
      <c r="H37" s="51"/>
      <c r="I37" s="50"/>
      <c r="J37" s="52"/>
      <c r="K37" s="1528" t="s">
        <v>622</v>
      </c>
      <c r="L37" s="1529"/>
      <c r="M37" s="1529"/>
      <c r="N37" s="385"/>
      <c r="O37" s="43"/>
    </row>
    <row r="38" spans="1:16" s="44" customFormat="1" ht="11.25">
      <c r="A38" s="41"/>
      <c r="B38" s="42"/>
      <c r="C38" s="48"/>
      <c r="D38" s="377" t="s">
        <v>15</v>
      </c>
      <c r="E38" s="50" t="s">
        <v>5</v>
      </c>
      <c r="F38" s="50"/>
      <c r="G38" s="50"/>
      <c r="H38" s="51"/>
      <c r="I38" s="50"/>
      <c r="J38" s="52"/>
      <c r="K38" s="1528"/>
      <c r="L38" s="1529"/>
      <c r="M38" s="1529"/>
      <c r="N38" s="385"/>
      <c r="O38" s="43"/>
    </row>
    <row r="39" spans="1:16" s="44" customFormat="1" ht="8.25" customHeight="1">
      <c r="A39" s="41"/>
      <c r="B39" s="42"/>
      <c r="C39" s="42"/>
      <c r="D39" s="42"/>
      <c r="E39" s="42"/>
      <c r="F39" s="42"/>
      <c r="G39" s="42"/>
      <c r="H39" s="42"/>
      <c r="I39" s="42"/>
      <c r="J39" s="42"/>
      <c r="K39" s="37"/>
      <c r="L39" s="42"/>
      <c r="M39" s="42"/>
      <c r="N39" s="385"/>
      <c r="O39" s="43"/>
    </row>
    <row r="40" spans="1:16" ht="13.5" customHeight="1">
      <c r="A40" s="36"/>
      <c r="B40" s="40"/>
      <c r="C40" s="38"/>
      <c r="D40" s="38"/>
      <c r="E40" s="29"/>
      <c r="F40" s="37"/>
      <c r="G40" s="37"/>
      <c r="H40" s="37"/>
      <c r="I40" s="37"/>
      <c r="J40" s="37"/>
      <c r="L40" s="1522">
        <v>41974</v>
      </c>
      <c r="M40" s="1523"/>
      <c r="N40" s="421">
        <v>3</v>
      </c>
      <c r="O40" s="207"/>
      <c r="P40" s="207"/>
    </row>
    <row r="45" spans="1:16">
      <c r="C45" s="912"/>
    </row>
    <row r="48" spans="1:16" ht="8.25" customHeight="1"/>
    <row r="50" spans="13:14" ht="9" customHeight="1">
      <c r="N50" s="44"/>
    </row>
    <row r="51" spans="13:14" ht="8.25" customHeight="1">
      <c r="M51" s="53"/>
      <c r="N51" s="53"/>
    </row>
    <row r="52"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D22:M22"/>
    <mergeCell ref="D18:M18"/>
    <mergeCell ref="D28:M28"/>
    <mergeCell ref="D30:M30"/>
    <mergeCell ref="D24:M24"/>
    <mergeCell ref="K37:M3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pageSetUpPr fitToPage="1"/>
  </sheetPr>
  <dimension ref="A1:AL74"/>
  <sheetViews>
    <sheetView showRuler="0" zoomScaleNormal="100" workbookViewId="0"/>
  </sheetViews>
  <sheetFormatPr defaultRowHeight="12.75"/>
  <cols>
    <col min="1" max="1" width="1" style="1003" customWidth="1"/>
    <col min="2" max="2" width="2.5703125" style="1003" customWidth="1"/>
    <col min="3" max="3" width="1" style="1003" customWidth="1"/>
    <col min="4" max="4" width="21.85546875" style="1003" customWidth="1"/>
    <col min="5" max="5" width="9.28515625" style="1003" customWidth="1"/>
    <col min="6" max="6" width="5.42578125" style="1003" customWidth="1"/>
    <col min="7" max="7" width="9.28515625" style="1003" customWidth="1"/>
    <col min="8" max="8" width="5.42578125" style="1003" customWidth="1"/>
    <col min="9" max="9" width="9.28515625" style="1003" customWidth="1"/>
    <col min="10" max="10" width="5.42578125" style="1003" customWidth="1"/>
    <col min="11" max="11" width="9.28515625" style="1003" customWidth="1"/>
    <col min="12" max="12" width="5.42578125" style="1003" customWidth="1"/>
    <col min="13" max="13" width="9.28515625" style="1003" customWidth="1"/>
    <col min="14" max="14" width="5.42578125" style="1003" customWidth="1"/>
    <col min="15" max="15" width="2.5703125" style="1003" customWidth="1"/>
    <col min="16" max="16" width="1" style="1003" customWidth="1"/>
    <col min="17" max="18" width="11" style="1003" customWidth="1"/>
    <col min="19" max="20" width="11.28515625" style="1003" customWidth="1"/>
    <col min="21" max="21" width="12.42578125" style="1003" customWidth="1"/>
    <col min="22" max="22" width="10.7109375" style="1003" customWidth="1"/>
    <col min="23" max="16384" width="9.140625" style="1003"/>
  </cols>
  <sheetData>
    <row r="1" spans="1:23" ht="13.5" customHeight="1">
      <c r="A1" s="1001"/>
      <c r="B1" s="1112"/>
      <c r="C1" s="1112"/>
      <c r="D1" s="1113"/>
      <c r="E1" s="1112"/>
      <c r="F1" s="1112"/>
      <c r="G1" s="1112"/>
      <c r="H1" s="1112"/>
      <c r="I1" s="1537" t="s">
        <v>433</v>
      </c>
      <c r="J1" s="1537"/>
      <c r="K1" s="1537"/>
      <c r="L1" s="1537"/>
      <c r="M1" s="1537"/>
      <c r="N1" s="1537"/>
      <c r="O1" s="1114"/>
      <c r="P1" s="1304"/>
      <c r="R1" s="1305"/>
      <c r="S1" s="1305"/>
      <c r="T1" s="1305"/>
      <c r="U1" s="1305"/>
      <c r="V1" s="1002"/>
    </row>
    <row r="2" spans="1:23" ht="6" customHeight="1">
      <c r="A2" s="999"/>
      <c r="B2" s="1306"/>
      <c r="C2" s="1000"/>
      <c r="D2" s="1000"/>
      <c r="E2" s="1000"/>
      <c r="F2" s="1000"/>
      <c r="G2" s="1000"/>
      <c r="H2" s="1000"/>
      <c r="I2" s="1000"/>
      <c r="J2" s="1000"/>
      <c r="K2" s="1000"/>
      <c r="L2" s="1000"/>
      <c r="M2" s="1000"/>
      <c r="N2" s="1000"/>
      <c r="O2" s="1001"/>
      <c r="P2" s="1304"/>
      <c r="Q2" s="1002"/>
      <c r="R2" s="1305"/>
      <c r="S2" s="1305"/>
      <c r="T2" s="1305"/>
      <c r="U2" s="1305"/>
      <c r="V2" s="1002"/>
    </row>
    <row r="3" spans="1:23" ht="13.5" customHeight="1" thickBot="1">
      <c r="A3" s="999"/>
      <c r="B3" s="1004"/>
      <c r="C3" s="1005"/>
      <c r="D3" s="1001"/>
      <c r="E3" s="1001"/>
      <c r="F3" s="1001"/>
      <c r="G3" s="1006"/>
      <c r="H3" s="1001"/>
      <c r="I3" s="1001"/>
      <c r="J3" s="1001"/>
      <c r="K3" s="1001"/>
      <c r="L3" s="1001"/>
      <c r="M3" s="1538" t="s">
        <v>73</v>
      </c>
      <c r="N3" s="1538"/>
      <c r="O3" s="1001"/>
      <c r="P3" s="1304"/>
      <c r="Q3" s="1002"/>
      <c r="R3" s="1305"/>
      <c r="S3" s="1305"/>
      <c r="T3" s="1305"/>
      <c r="U3" s="1305"/>
      <c r="V3" s="1002"/>
    </row>
    <row r="4" spans="1:23" s="1009" customFormat="1" ht="13.5" customHeight="1" thickBot="1">
      <c r="A4" s="1007"/>
      <c r="B4" s="1008"/>
      <c r="C4" s="1307" t="s">
        <v>191</v>
      </c>
      <c r="D4" s="1308"/>
      <c r="E4" s="1308"/>
      <c r="F4" s="1308"/>
      <c r="G4" s="1308"/>
      <c r="H4" s="1308"/>
      <c r="I4" s="1308"/>
      <c r="J4" s="1308"/>
      <c r="K4" s="1308"/>
      <c r="L4" s="1308"/>
      <c r="M4" s="1308"/>
      <c r="N4" s="1309"/>
      <c r="O4" s="1001"/>
      <c r="P4" s="1310"/>
      <c r="Q4" s="1311"/>
      <c r="R4" s="1305"/>
      <c r="S4" s="1305"/>
      <c r="T4" s="1305"/>
      <c r="U4" s="1305"/>
      <c r="V4" s="1312"/>
      <c r="W4" s="1003"/>
    </row>
    <row r="5" spans="1:23" ht="3.75" customHeight="1">
      <c r="A5" s="999"/>
      <c r="B5" s="1010"/>
      <c r="C5" s="1539" t="s">
        <v>169</v>
      </c>
      <c r="D5" s="1540"/>
      <c r="E5" s="1011"/>
      <c r="F5" s="1011"/>
      <c r="G5" s="1011"/>
      <c r="H5" s="1011"/>
      <c r="I5" s="1011"/>
      <c r="J5" s="1011"/>
      <c r="K5" s="1005"/>
      <c r="L5" s="1011"/>
      <c r="M5" s="1011"/>
      <c r="N5" s="1011"/>
      <c r="O5" s="1001"/>
      <c r="P5" s="1304"/>
      <c r="Q5" s="1002"/>
      <c r="R5" s="1305"/>
      <c r="S5" s="1305"/>
      <c r="T5" s="1305"/>
      <c r="U5" s="1305"/>
      <c r="V5" s="1002"/>
    </row>
    <row r="6" spans="1:23" ht="13.5" customHeight="1">
      <c r="A6" s="999"/>
      <c r="B6" s="1010"/>
      <c r="C6" s="1540"/>
      <c r="D6" s="1540"/>
      <c r="E6" s="1115" t="s">
        <v>34</v>
      </c>
      <c r="F6" s="1116" t="s">
        <v>585</v>
      </c>
      <c r="G6" s="1115" t="s">
        <v>34</v>
      </c>
      <c r="H6" s="1116" t="s">
        <v>34</v>
      </c>
      <c r="I6" s="1117"/>
      <c r="J6" s="1116" t="s">
        <v>34</v>
      </c>
      <c r="K6" s="1118">
        <v>2014</v>
      </c>
      <c r="L6" s="1119" t="s">
        <v>34</v>
      </c>
      <c r="M6" s="1119" t="s">
        <v>34</v>
      </c>
      <c r="N6" s="1120"/>
      <c r="O6" s="1001"/>
      <c r="P6" s="1304"/>
      <c r="Q6" s="1002"/>
      <c r="R6" s="1305"/>
      <c r="S6" s="1305"/>
      <c r="T6" s="1305"/>
      <c r="U6" s="1305"/>
      <c r="V6" s="1002"/>
    </row>
    <row r="7" spans="1:23">
      <c r="A7" s="999"/>
      <c r="B7" s="1010"/>
      <c r="C7" s="1012"/>
      <c r="D7" s="1012"/>
      <c r="E7" s="1541" t="s">
        <v>617</v>
      </c>
      <c r="F7" s="1541"/>
      <c r="G7" s="1541" t="s">
        <v>618</v>
      </c>
      <c r="H7" s="1541"/>
      <c r="I7" s="1541" t="s">
        <v>619</v>
      </c>
      <c r="J7" s="1541"/>
      <c r="K7" s="1541" t="s">
        <v>620</v>
      </c>
      <c r="L7" s="1541"/>
      <c r="M7" s="1541" t="s">
        <v>617</v>
      </c>
      <c r="N7" s="1541"/>
      <c r="O7" s="1001"/>
      <c r="P7" s="1304"/>
      <c r="Q7" s="1002"/>
      <c r="R7" s="1305"/>
      <c r="S7" s="1305"/>
      <c r="T7" s="1305"/>
      <c r="U7" s="1305"/>
      <c r="V7" s="1002"/>
    </row>
    <row r="8" spans="1:23" s="1015" customFormat="1" ht="19.5" customHeight="1">
      <c r="A8" s="1013"/>
      <c r="B8" s="1014"/>
      <c r="C8" s="1534" t="s">
        <v>2</v>
      </c>
      <c r="D8" s="1534"/>
      <c r="E8" s="1535">
        <v>10443.799999999999</v>
      </c>
      <c r="F8" s="1535"/>
      <c r="G8" s="1535">
        <v>10428.4</v>
      </c>
      <c r="H8" s="1535"/>
      <c r="I8" s="1535">
        <v>10406.200000000001</v>
      </c>
      <c r="J8" s="1535"/>
      <c r="K8" s="1535">
        <v>10393.700000000001</v>
      </c>
      <c r="L8" s="1535"/>
      <c r="M8" s="1536">
        <v>10381.4</v>
      </c>
      <c r="N8" s="1536"/>
      <c r="O8" s="1001"/>
      <c r="P8" s="1313"/>
      <c r="Q8" s="1314"/>
      <c r="R8" s="1305"/>
      <c r="S8" s="1305"/>
      <c r="T8" s="1305"/>
      <c r="U8" s="1305"/>
      <c r="V8" s="1314"/>
    </row>
    <row r="9" spans="1:23" ht="14.25" customHeight="1">
      <c r="A9" s="999"/>
      <c r="B9" s="1004"/>
      <c r="C9" s="868" t="s">
        <v>72</v>
      </c>
      <c r="D9" s="1016"/>
      <c r="E9" s="1542">
        <v>4967.7</v>
      </c>
      <c r="F9" s="1542"/>
      <c r="G9" s="1542">
        <v>4957.5</v>
      </c>
      <c r="H9" s="1542"/>
      <c r="I9" s="1542">
        <v>4938.8</v>
      </c>
      <c r="J9" s="1542"/>
      <c r="K9" s="1542">
        <v>4929.8999999999996</v>
      </c>
      <c r="L9" s="1542"/>
      <c r="M9" s="1543">
        <v>4921</v>
      </c>
      <c r="N9" s="1543"/>
      <c r="O9" s="1017"/>
      <c r="P9" s="1304"/>
      <c r="Q9" s="1002"/>
      <c r="R9" s="1305"/>
      <c r="S9" s="1305"/>
      <c r="T9" s="1305"/>
      <c r="U9" s="1305"/>
      <c r="V9" s="1002"/>
    </row>
    <row r="10" spans="1:23" ht="14.25" customHeight="1">
      <c r="A10" s="999"/>
      <c r="B10" s="1004"/>
      <c r="C10" s="868" t="s">
        <v>71</v>
      </c>
      <c r="D10" s="1016"/>
      <c r="E10" s="1542">
        <v>5476.1</v>
      </c>
      <c r="F10" s="1542"/>
      <c r="G10" s="1542">
        <v>5470.9</v>
      </c>
      <c r="H10" s="1542"/>
      <c r="I10" s="1542">
        <v>5467.4</v>
      </c>
      <c r="J10" s="1542"/>
      <c r="K10" s="1542">
        <v>5463.9</v>
      </c>
      <c r="L10" s="1542"/>
      <c r="M10" s="1543">
        <v>5460.4</v>
      </c>
      <c r="N10" s="1543"/>
      <c r="O10" s="1017"/>
      <c r="P10" s="1304"/>
      <c r="Q10" s="1002"/>
      <c r="R10" s="1305"/>
      <c r="S10" s="1305"/>
      <c r="T10" s="1305"/>
      <c r="U10" s="1305"/>
      <c r="V10" s="1315"/>
    </row>
    <row r="11" spans="1:23" ht="18.75" customHeight="1">
      <c r="A11" s="999"/>
      <c r="B11" s="1004"/>
      <c r="C11" s="868" t="s">
        <v>190</v>
      </c>
      <c r="D11" s="1018"/>
      <c r="E11" s="1542">
        <v>1534.3</v>
      </c>
      <c r="F11" s="1542"/>
      <c r="G11" s="1542">
        <v>1529.7</v>
      </c>
      <c r="H11" s="1542"/>
      <c r="I11" s="1542">
        <v>1515.6</v>
      </c>
      <c r="J11" s="1542"/>
      <c r="K11" s="1542">
        <v>1507.4</v>
      </c>
      <c r="L11" s="1542"/>
      <c r="M11" s="1543">
        <v>1499.6</v>
      </c>
      <c r="N11" s="1543"/>
      <c r="O11" s="1017"/>
      <c r="P11" s="1304"/>
      <c r="Q11" s="1315"/>
      <c r="R11" s="1305"/>
      <c r="S11" s="1305"/>
      <c r="T11" s="1305"/>
      <c r="U11" s="1305"/>
      <c r="V11" s="1002"/>
    </row>
    <row r="12" spans="1:23" ht="14.25" customHeight="1">
      <c r="A12" s="999"/>
      <c r="B12" s="1004"/>
      <c r="C12" s="868" t="s">
        <v>170</v>
      </c>
      <c r="D12" s="1016"/>
      <c r="E12" s="1542">
        <v>1110.9000000000001</v>
      </c>
      <c r="F12" s="1542"/>
      <c r="G12" s="1542">
        <v>1105.4000000000001</v>
      </c>
      <c r="H12" s="1542"/>
      <c r="I12" s="1542">
        <v>1104.9000000000001</v>
      </c>
      <c r="J12" s="1542"/>
      <c r="K12" s="1542">
        <v>1103.5</v>
      </c>
      <c r="L12" s="1542"/>
      <c r="M12" s="1543">
        <v>1101</v>
      </c>
      <c r="N12" s="1543"/>
      <c r="O12" s="1017"/>
      <c r="P12" s="1304"/>
      <c r="Q12" s="1002"/>
      <c r="R12" s="1305"/>
      <c r="S12" s="1305"/>
      <c r="T12" s="1305"/>
      <c r="U12" s="1305"/>
      <c r="V12" s="1002"/>
    </row>
    <row r="13" spans="1:23" ht="14.25" customHeight="1">
      <c r="A13" s="999"/>
      <c r="B13" s="1004"/>
      <c r="C13" s="868" t="s">
        <v>171</v>
      </c>
      <c r="D13" s="1016"/>
      <c r="E13" s="1542">
        <v>2890.8</v>
      </c>
      <c r="F13" s="1542"/>
      <c r="G13" s="1542">
        <v>2872.3</v>
      </c>
      <c r="H13" s="1542"/>
      <c r="I13" s="1542">
        <v>2860.5</v>
      </c>
      <c r="J13" s="1542"/>
      <c r="K13" s="1542">
        <v>2845.5</v>
      </c>
      <c r="L13" s="1542"/>
      <c r="M13" s="1543">
        <v>2829</v>
      </c>
      <c r="N13" s="1543"/>
      <c r="O13" s="1017"/>
      <c r="P13" s="1304"/>
      <c r="Q13" s="1002"/>
      <c r="R13" s="1305"/>
      <c r="S13" s="1305"/>
      <c r="T13" s="1305"/>
      <c r="U13" s="1305"/>
      <c r="V13" s="1002"/>
    </row>
    <row r="14" spans="1:23" ht="14.25" customHeight="1">
      <c r="A14" s="999"/>
      <c r="B14" s="1004"/>
      <c r="C14" s="868" t="s">
        <v>172</v>
      </c>
      <c r="D14" s="1016"/>
      <c r="E14" s="1542">
        <v>4907.8</v>
      </c>
      <c r="F14" s="1542"/>
      <c r="G14" s="1542">
        <v>4921</v>
      </c>
      <c r="H14" s="1542"/>
      <c r="I14" s="1542">
        <v>4925.2</v>
      </c>
      <c r="J14" s="1542"/>
      <c r="K14" s="1542">
        <v>4937.3999999999996</v>
      </c>
      <c r="L14" s="1542"/>
      <c r="M14" s="1543">
        <v>4951.8</v>
      </c>
      <c r="N14" s="1543"/>
      <c r="O14" s="1017"/>
      <c r="P14" s="1304"/>
      <c r="Q14" s="1002"/>
      <c r="R14" s="1316"/>
      <c r="S14" s="1316"/>
      <c r="T14" s="1316"/>
      <c r="U14" s="1316"/>
      <c r="V14" s="1002"/>
    </row>
    <row r="15" spans="1:23" s="1015" customFormat="1" ht="19.5" customHeight="1">
      <c r="A15" s="1013"/>
      <c r="B15" s="1014"/>
      <c r="C15" s="1534" t="s">
        <v>189</v>
      </c>
      <c r="D15" s="1534"/>
      <c r="E15" s="1535">
        <v>5289.3</v>
      </c>
      <c r="F15" s="1535"/>
      <c r="G15" s="1535">
        <v>5276.8</v>
      </c>
      <c r="H15" s="1535"/>
      <c r="I15" s="1535">
        <v>5215</v>
      </c>
      <c r="J15" s="1535"/>
      <c r="K15" s="1535">
        <v>5243.5</v>
      </c>
      <c r="L15" s="1535"/>
      <c r="M15" s="1536">
        <v>5254</v>
      </c>
      <c r="N15" s="1536"/>
      <c r="O15" s="1019"/>
      <c r="P15" s="1313"/>
      <c r="Q15" s="1317"/>
      <c r="R15" s="1316"/>
      <c r="S15" s="1316"/>
      <c r="T15" s="1316"/>
      <c r="U15" s="1316"/>
      <c r="V15" s="1314"/>
    </row>
    <row r="16" spans="1:23" ht="14.25" customHeight="1">
      <c r="A16" s="999"/>
      <c r="B16" s="1004"/>
      <c r="C16" s="868" t="s">
        <v>72</v>
      </c>
      <c r="D16" s="1016"/>
      <c r="E16" s="1542">
        <v>2729.6</v>
      </c>
      <c r="F16" s="1542"/>
      <c r="G16" s="1542">
        <v>2710.1</v>
      </c>
      <c r="H16" s="1542"/>
      <c r="I16" s="1542">
        <v>2676.4</v>
      </c>
      <c r="J16" s="1542"/>
      <c r="K16" s="1542">
        <v>2695.5</v>
      </c>
      <c r="L16" s="1542"/>
      <c r="M16" s="1543">
        <v>2691.8</v>
      </c>
      <c r="N16" s="1543"/>
      <c r="O16" s="1017"/>
      <c r="P16" s="1304"/>
      <c r="Q16" s="1318"/>
      <c r="R16" s="1316"/>
      <c r="S16" s="1316"/>
      <c r="T16" s="1316"/>
      <c r="U16" s="1316"/>
      <c r="V16" s="1002"/>
    </row>
    <row r="17" spans="1:38" ht="14.25" customHeight="1">
      <c r="A17" s="999"/>
      <c r="B17" s="1004"/>
      <c r="C17" s="868" t="s">
        <v>71</v>
      </c>
      <c r="D17" s="1016"/>
      <c r="E17" s="1542">
        <v>2559.6999999999998</v>
      </c>
      <c r="F17" s="1542"/>
      <c r="G17" s="1542">
        <v>2566.6999999999998</v>
      </c>
      <c r="H17" s="1542"/>
      <c r="I17" s="1542">
        <v>2538.6</v>
      </c>
      <c r="J17" s="1542"/>
      <c r="K17" s="1542">
        <v>2548</v>
      </c>
      <c r="L17" s="1542"/>
      <c r="M17" s="1543">
        <v>2562.1</v>
      </c>
      <c r="N17" s="1543"/>
      <c r="O17" s="1017"/>
      <c r="P17" s="1304"/>
      <c r="Q17" s="1315"/>
      <c r="R17" s="1316"/>
      <c r="S17" s="1316"/>
      <c r="T17" s="1316"/>
      <c r="U17" s="1316"/>
      <c r="V17" s="1002"/>
    </row>
    <row r="18" spans="1:38" ht="18.75" customHeight="1">
      <c r="A18" s="999"/>
      <c r="B18" s="1004"/>
      <c r="C18" s="868" t="s">
        <v>170</v>
      </c>
      <c r="D18" s="1016"/>
      <c r="E18" s="1542">
        <v>407.3</v>
      </c>
      <c r="F18" s="1542"/>
      <c r="G18" s="1542">
        <v>383.2</v>
      </c>
      <c r="H18" s="1542"/>
      <c r="I18" s="1542">
        <v>377.9</v>
      </c>
      <c r="J18" s="1542"/>
      <c r="K18" s="1542">
        <v>363.4</v>
      </c>
      <c r="L18" s="1542"/>
      <c r="M18" s="1543">
        <v>401.1</v>
      </c>
      <c r="N18" s="1543"/>
      <c r="O18" s="1017"/>
      <c r="P18" s="1304"/>
      <c r="Q18" s="1315"/>
      <c r="R18" s="1316"/>
      <c r="S18" s="1316"/>
      <c r="T18" s="1316"/>
      <c r="U18" s="1316"/>
      <c r="V18" s="1002"/>
    </row>
    <row r="19" spans="1:38" ht="14.25" customHeight="1">
      <c r="A19" s="999"/>
      <c r="B19" s="1004"/>
      <c r="C19" s="868" t="s">
        <v>171</v>
      </c>
      <c r="D19" s="1016"/>
      <c r="E19" s="1542">
        <v>2600</v>
      </c>
      <c r="F19" s="1542"/>
      <c r="G19" s="1542">
        <v>2609.5</v>
      </c>
      <c r="H19" s="1542"/>
      <c r="I19" s="1542">
        <v>2589.4</v>
      </c>
      <c r="J19" s="1542"/>
      <c r="K19" s="1542">
        <v>2591</v>
      </c>
      <c r="L19" s="1542"/>
      <c r="M19" s="1543">
        <v>2559.4</v>
      </c>
      <c r="N19" s="1543"/>
      <c r="O19" s="1017"/>
      <c r="P19" s="1304"/>
      <c r="Q19" s="1315"/>
      <c r="R19" s="1316"/>
      <c r="S19" s="1316"/>
      <c r="T19" s="1316"/>
      <c r="U19" s="1316"/>
      <c r="V19" s="1002"/>
    </row>
    <row r="20" spans="1:38" ht="14.25" customHeight="1">
      <c r="A20" s="999"/>
      <c r="B20" s="1004"/>
      <c r="C20" s="868" t="s">
        <v>172</v>
      </c>
      <c r="D20" s="1016"/>
      <c r="E20" s="1542">
        <v>2282</v>
      </c>
      <c r="F20" s="1542"/>
      <c r="G20" s="1542">
        <v>2284.1</v>
      </c>
      <c r="H20" s="1542"/>
      <c r="I20" s="1542">
        <v>2247.6</v>
      </c>
      <c r="J20" s="1542"/>
      <c r="K20" s="1542">
        <v>2289</v>
      </c>
      <c r="L20" s="1542"/>
      <c r="M20" s="1543">
        <v>2293.5</v>
      </c>
      <c r="N20" s="1543"/>
      <c r="O20" s="1017"/>
      <c r="P20" s="1304"/>
      <c r="Q20" s="1002"/>
      <c r="R20" s="1316"/>
      <c r="S20" s="1316"/>
      <c r="T20" s="1316"/>
      <c r="U20" s="1316"/>
      <c r="V20" s="1002"/>
    </row>
    <row r="21" spans="1:38" s="1022" customFormat="1" ht="19.5" customHeight="1">
      <c r="A21" s="1020"/>
      <c r="B21" s="1319"/>
      <c r="C21" s="1534" t="s">
        <v>529</v>
      </c>
      <c r="D21" s="1534"/>
      <c r="E21" s="1544">
        <v>59.4</v>
      </c>
      <c r="F21" s="1544"/>
      <c r="G21" s="1544">
        <v>59.3</v>
      </c>
      <c r="H21" s="1544"/>
      <c r="I21" s="1544">
        <v>58.7</v>
      </c>
      <c r="J21" s="1544"/>
      <c r="K21" s="1544">
        <v>59</v>
      </c>
      <c r="L21" s="1544"/>
      <c r="M21" s="1545">
        <v>59.2</v>
      </c>
      <c r="N21" s="1545"/>
      <c r="O21" s="1021"/>
      <c r="P21" s="1320"/>
      <c r="Q21" s="1321"/>
      <c r="R21" s="1316"/>
      <c r="S21" s="1322"/>
      <c r="T21" s="1322"/>
      <c r="U21" s="1322"/>
      <c r="V21" s="1321"/>
    </row>
    <row r="22" spans="1:38" ht="14.25" customHeight="1">
      <c r="A22" s="999"/>
      <c r="B22" s="1004"/>
      <c r="C22" s="868" t="s">
        <v>72</v>
      </c>
      <c r="D22" s="1016"/>
      <c r="E22" s="1542">
        <v>65.3</v>
      </c>
      <c r="F22" s="1542"/>
      <c r="G22" s="1542">
        <v>64.900000000000006</v>
      </c>
      <c r="H22" s="1542"/>
      <c r="I22" s="1542">
        <v>64.3</v>
      </c>
      <c r="J22" s="1542"/>
      <c r="K22" s="1542">
        <v>64.8</v>
      </c>
      <c r="L22" s="1542"/>
      <c r="M22" s="1543">
        <v>64.8</v>
      </c>
      <c r="N22" s="1543"/>
      <c r="O22" s="1017"/>
      <c r="P22" s="1304"/>
      <c r="Q22" s="1318"/>
      <c r="R22" s="1322"/>
      <c r="S22" s="1322"/>
      <c r="T22" s="1322"/>
      <c r="U22" s="1322"/>
      <c r="V22" s="1002"/>
    </row>
    <row r="23" spans="1:38" ht="14.25" customHeight="1">
      <c r="A23" s="999"/>
      <c r="B23" s="1004"/>
      <c r="C23" s="868" t="s">
        <v>71</v>
      </c>
      <c r="D23" s="1016"/>
      <c r="E23" s="1542">
        <v>54.1</v>
      </c>
      <c r="F23" s="1542"/>
      <c r="G23" s="1542">
        <v>54.3</v>
      </c>
      <c r="H23" s="1542"/>
      <c r="I23" s="1542">
        <v>53.7</v>
      </c>
      <c r="J23" s="1542"/>
      <c r="K23" s="1542">
        <v>53.9</v>
      </c>
      <c r="L23" s="1542"/>
      <c r="M23" s="1543">
        <v>54.2</v>
      </c>
      <c r="N23" s="1543"/>
      <c r="O23" s="1017"/>
      <c r="P23" s="1304"/>
      <c r="Q23" s="1318"/>
      <c r="R23" s="1322"/>
      <c r="S23" s="1322"/>
      <c r="T23" s="1322"/>
      <c r="U23" s="1322"/>
      <c r="V23" s="1002"/>
    </row>
    <row r="24" spans="1:38" ht="18.75" customHeight="1">
      <c r="A24" s="999"/>
      <c r="B24" s="1004"/>
      <c r="C24" s="868" t="s">
        <v>185</v>
      </c>
      <c r="D24" s="1016"/>
      <c r="E24" s="1542">
        <v>73.099999999999994</v>
      </c>
      <c r="F24" s="1542"/>
      <c r="G24" s="1542">
        <v>73.400000000000006</v>
      </c>
      <c r="H24" s="1542"/>
      <c r="I24" s="1542">
        <v>73</v>
      </c>
      <c r="J24" s="1542"/>
      <c r="K24" s="1542">
        <v>73.3</v>
      </c>
      <c r="L24" s="1542"/>
      <c r="M24" s="1543">
        <v>73.5</v>
      </c>
      <c r="N24" s="1543"/>
      <c r="O24" s="1017"/>
      <c r="P24" s="1304"/>
      <c r="Q24" s="1002"/>
      <c r="R24" s="1322"/>
      <c r="S24" s="1322"/>
      <c r="T24" s="1322"/>
      <c r="U24" s="1322"/>
      <c r="V24" s="1002"/>
    </row>
    <row r="25" spans="1:38" ht="14.25" customHeight="1">
      <c r="A25" s="999"/>
      <c r="B25" s="1004"/>
      <c r="C25" s="868" t="s">
        <v>170</v>
      </c>
      <c r="D25" s="1016"/>
      <c r="E25" s="1542">
        <v>36.700000000000003</v>
      </c>
      <c r="F25" s="1542"/>
      <c r="G25" s="1542">
        <v>34.700000000000003</v>
      </c>
      <c r="H25" s="1542"/>
      <c r="I25" s="1542">
        <v>34.200000000000003</v>
      </c>
      <c r="J25" s="1542"/>
      <c r="K25" s="1542">
        <v>32.9</v>
      </c>
      <c r="L25" s="1542"/>
      <c r="M25" s="1543">
        <v>36.4</v>
      </c>
      <c r="N25" s="1543"/>
      <c r="O25" s="1017"/>
      <c r="P25" s="1304"/>
      <c r="Q25" s="1002"/>
      <c r="R25" s="1322"/>
      <c r="S25" s="1322"/>
      <c r="T25" s="1322"/>
      <c r="U25" s="1322"/>
      <c r="V25" s="1002"/>
    </row>
    <row r="26" spans="1:38" ht="14.25" customHeight="1">
      <c r="A26" s="999"/>
      <c r="B26" s="1004"/>
      <c r="C26" s="868" t="s">
        <v>171</v>
      </c>
      <c r="D26" s="1001"/>
      <c r="E26" s="1546">
        <v>89.9</v>
      </c>
      <c r="F26" s="1546"/>
      <c r="G26" s="1546">
        <v>90.8</v>
      </c>
      <c r="H26" s="1546"/>
      <c r="I26" s="1546">
        <v>90.5</v>
      </c>
      <c r="J26" s="1546"/>
      <c r="K26" s="1542">
        <v>91.1</v>
      </c>
      <c r="L26" s="1542"/>
      <c r="M26" s="1547">
        <v>90.5</v>
      </c>
      <c r="N26" s="1547"/>
      <c r="O26" s="1017"/>
      <c r="P26" s="1304"/>
      <c r="Q26" s="1002"/>
      <c r="R26" s="1323"/>
      <c r="S26" s="1323"/>
      <c r="T26" s="1323"/>
      <c r="U26" s="1323"/>
      <c r="V26" s="1002"/>
    </row>
    <row r="27" spans="1:38" ht="14.25" customHeight="1">
      <c r="A27" s="999"/>
      <c r="B27" s="1004"/>
      <c r="C27" s="868" t="s">
        <v>172</v>
      </c>
      <c r="D27" s="1001"/>
      <c r="E27" s="1546">
        <v>46.5</v>
      </c>
      <c r="F27" s="1546"/>
      <c r="G27" s="1546">
        <v>46.4</v>
      </c>
      <c r="H27" s="1546"/>
      <c r="I27" s="1546">
        <v>45.6</v>
      </c>
      <c r="J27" s="1546"/>
      <c r="K27" s="1542">
        <v>46.4</v>
      </c>
      <c r="L27" s="1542"/>
      <c r="M27" s="1547">
        <v>46.3</v>
      </c>
      <c r="N27" s="1547"/>
      <c r="O27" s="1017"/>
      <c r="P27" s="1304"/>
      <c r="Q27" s="1002"/>
      <c r="R27" s="1323"/>
      <c r="S27" s="1323"/>
      <c r="T27" s="1323"/>
      <c r="U27" s="1323"/>
      <c r="V27" s="1002"/>
    </row>
    <row r="28" spans="1:38" ht="13.5" customHeight="1">
      <c r="A28" s="999"/>
      <c r="B28" s="1004"/>
      <c r="C28" s="869" t="s">
        <v>188</v>
      </c>
      <c r="D28" s="1001"/>
      <c r="E28" s="870"/>
      <c r="F28" s="870"/>
      <c r="G28" s="870"/>
      <c r="H28" s="870"/>
      <c r="I28" s="870"/>
      <c r="J28" s="870"/>
      <c r="K28" s="870"/>
      <c r="L28" s="870"/>
      <c r="M28" s="870"/>
      <c r="N28" s="870"/>
      <c r="O28" s="1017"/>
      <c r="P28" s="1304"/>
      <c r="Q28" s="1002"/>
      <c r="R28" s="1324"/>
      <c r="S28" s="1324"/>
      <c r="T28" s="1324"/>
      <c r="U28" s="1324"/>
      <c r="V28" s="1324"/>
      <c r="W28" s="1002"/>
    </row>
    <row r="29" spans="1:38" ht="12.75" customHeight="1" thickBot="1">
      <c r="A29" s="999"/>
      <c r="B29" s="1004"/>
      <c r="C29" s="1023"/>
      <c r="D29" s="1017"/>
      <c r="E29" s="1017"/>
      <c r="F29" s="1017"/>
      <c r="G29" s="1017"/>
      <c r="H29" s="1017"/>
      <c r="I29" s="1017"/>
      <c r="J29" s="1017"/>
      <c r="K29" s="1017"/>
      <c r="L29" s="1017"/>
      <c r="M29" s="1538"/>
      <c r="N29" s="1538"/>
      <c r="O29" s="1017"/>
      <c r="P29" s="1304"/>
      <c r="Q29" s="1002"/>
      <c r="R29" s="1325"/>
      <c r="S29" s="1325"/>
      <c r="T29" s="1325"/>
      <c r="U29" s="1325"/>
      <c r="V29" s="1325"/>
      <c r="W29" s="1318"/>
      <c r="X29" s="1326"/>
      <c r="Y29" s="1326"/>
      <c r="AA29" s="1326"/>
      <c r="AB29" s="1326"/>
      <c r="AC29" s="1326"/>
      <c r="AE29" s="1326"/>
      <c r="AF29" s="1326"/>
      <c r="AG29" s="1326"/>
      <c r="AI29" s="1326"/>
      <c r="AJ29" s="1326"/>
      <c r="AK29" s="1326"/>
      <c r="AL29" s="1326"/>
    </row>
    <row r="30" spans="1:38" s="1009" customFormat="1" ht="13.5" customHeight="1" thickBot="1">
      <c r="A30" s="1007"/>
      <c r="B30" s="1008"/>
      <c r="C30" s="1307" t="s">
        <v>530</v>
      </c>
      <c r="D30" s="1308"/>
      <c r="E30" s="1308"/>
      <c r="F30" s="1308"/>
      <c r="G30" s="1308"/>
      <c r="H30" s="1308"/>
      <c r="I30" s="1308"/>
      <c r="J30" s="1308"/>
      <c r="K30" s="1308"/>
      <c r="L30" s="1308"/>
      <c r="M30" s="1308"/>
      <c r="N30" s="1309"/>
      <c r="O30" s="1017"/>
      <c r="P30" s="1310"/>
      <c r="R30" s="1311"/>
      <c r="S30" s="1311"/>
      <c r="T30" s="1311"/>
      <c r="U30" s="1311"/>
      <c r="V30" s="1311"/>
      <c r="W30" s="1318"/>
      <c r="X30" s="1326"/>
      <c r="Y30" s="1326"/>
      <c r="AA30" s="1326"/>
      <c r="AB30" s="1326"/>
      <c r="AC30" s="1326"/>
      <c r="AE30" s="1326"/>
      <c r="AF30" s="1326"/>
      <c r="AG30" s="1326"/>
      <c r="AI30" s="1326"/>
      <c r="AJ30" s="1326"/>
      <c r="AK30" s="1326"/>
      <c r="AL30" s="1326"/>
    </row>
    <row r="31" spans="1:38" ht="3.75" customHeight="1">
      <c r="A31" s="999"/>
      <c r="B31" s="1004"/>
      <c r="C31" s="1550" t="s">
        <v>173</v>
      </c>
      <c r="D31" s="1551"/>
      <c r="E31" s="1024"/>
      <c r="F31" s="1024"/>
      <c r="G31" s="1024"/>
      <c r="H31" s="1024"/>
      <c r="I31" s="1024"/>
      <c r="J31" s="1024"/>
      <c r="K31" s="1001"/>
      <c r="L31" s="1011"/>
      <c r="M31" s="1011"/>
      <c r="N31" s="1011"/>
      <c r="O31" s="1017"/>
      <c r="P31" s="1304"/>
      <c r="R31" s="1002"/>
      <c r="S31" s="1002"/>
      <c r="T31" s="1002"/>
      <c r="U31" s="1002"/>
      <c r="V31" s="1002"/>
      <c r="W31" s="1002"/>
    </row>
    <row r="32" spans="1:38" ht="13.5" customHeight="1">
      <c r="A32" s="999"/>
      <c r="B32" s="1010"/>
      <c r="C32" s="1551"/>
      <c r="D32" s="1551"/>
      <c r="E32" s="1115" t="s">
        <v>34</v>
      </c>
      <c r="F32" s="1116" t="s">
        <v>585</v>
      </c>
      <c r="G32" s="1115" t="s">
        <v>34</v>
      </c>
      <c r="H32" s="1116" t="s">
        <v>34</v>
      </c>
      <c r="I32" s="1117"/>
      <c r="J32" s="1116" t="s">
        <v>34</v>
      </c>
      <c r="K32" s="1118">
        <v>2014</v>
      </c>
      <c r="L32" s="1119" t="s">
        <v>34</v>
      </c>
      <c r="M32" s="1119" t="s">
        <v>34</v>
      </c>
      <c r="N32" s="1120"/>
      <c r="O32" s="1001"/>
      <c r="P32" s="1304"/>
      <c r="Q32" s="1002"/>
      <c r="R32" s="1327"/>
      <c r="S32" s="1328"/>
      <c r="T32" s="1002"/>
      <c r="U32" s="1002"/>
      <c r="V32" s="1002"/>
      <c r="W32" s="1002"/>
    </row>
    <row r="33" spans="1:23" ht="12.75" customHeight="1">
      <c r="A33" s="999"/>
      <c r="B33" s="1004"/>
      <c r="C33" s="1012"/>
      <c r="D33" s="1012"/>
      <c r="E33" s="1541" t="str">
        <f>+E7</f>
        <v>3.º trimestre</v>
      </c>
      <c r="F33" s="1541"/>
      <c r="G33" s="1541" t="str">
        <f>+G7</f>
        <v>4.º trimestre</v>
      </c>
      <c r="H33" s="1541"/>
      <c r="I33" s="1541" t="str">
        <f>+I7</f>
        <v>1.º trimestre</v>
      </c>
      <c r="J33" s="1541"/>
      <c r="K33" s="1541" t="str">
        <f>+K7</f>
        <v>2.º trimestre</v>
      </c>
      <c r="L33" s="1541"/>
      <c r="M33" s="1541" t="str">
        <f>+M7</f>
        <v>3.º trimestre</v>
      </c>
      <c r="N33" s="1541"/>
      <c r="O33" s="1025"/>
      <c r="P33" s="1304"/>
      <c r="R33" s="1327"/>
      <c r="S33" s="1328"/>
      <c r="T33" s="1002"/>
      <c r="U33" s="1002"/>
      <c r="V33" s="1002"/>
      <c r="W33" s="1002"/>
    </row>
    <row r="34" spans="1:23" ht="12.75" customHeight="1">
      <c r="A34" s="999"/>
      <c r="B34" s="1004"/>
      <c r="C34" s="1012"/>
      <c r="D34" s="1012"/>
      <c r="E34" s="885" t="s">
        <v>174</v>
      </c>
      <c r="F34" s="885" t="s">
        <v>111</v>
      </c>
      <c r="G34" s="885" t="s">
        <v>174</v>
      </c>
      <c r="H34" s="885" t="s">
        <v>111</v>
      </c>
      <c r="I34" s="886" t="s">
        <v>174</v>
      </c>
      <c r="J34" s="886" t="s">
        <v>111</v>
      </c>
      <c r="K34" s="886" t="s">
        <v>174</v>
      </c>
      <c r="L34" s="886" t="s">
        <v>111</v>
      </c>
      <c r="M34" s="886" t="s">
        <v>174</v>
      </c>
      <c r="N34" s="886" t="s">
        <v>111</v>
      </c>
      <c r="O34" s="1025"/>
      <c r="P34" s="1304"/>
      <c r="R34" s="1329"/>
      <c r="S34" s="1329"/>
      <c r="T34" s="1002"/>
      <c r="U34" s="1002"/>
      <c r="V34" s="1002"/>
      <c r="W34" s="1002"/>
    </row>
    <row r="35" spans="1:23" ht="18" customHeight="1">
      <c r="A35" s="999"/>
      <c r="B35" s="1004"/>
      <c r="C35" s="1534" t="s">
        <v>2</v>
      </c>
      <c r="D35" s="1534"/>
      <c r="E35" s="1182">
        <v>8909.5</v>
      </c>
      <c r="F35" s="1182">
        <f>+E35/E$35*100</f>
        <v>100</v>
      </c>
      <c r="G35" s="1182">
        <v>8898.7000000000007</v>
      </c>
      <c r="H35" s="1182">
        <f>+G35/G$35*100</f>
        <v>100</v>
      </c>
      <c r="I35" s="1182">
        <v>8890.6</v>
      </c>
      <c r="J35" s="1182">
        <f>+I35/I$35*100</f>
        <v>100</v>
      </c>
      <c r="K35" s="1182">
        <v>8886.4</v>
      </c>
      <c r="L35" s="1182">
        <f>+K35/K$35*100</f>
        <v>100</v>
      </c>
      <c r="M35" s="1026">
        <v>8881.7999999999993</v>
      </c>
      <c r="N35" s="1026">
        <f>+M35/M$35*100</f>
        <v>100</v>
      </c>
      <c r="O35" s="1025"/>
      <c r="P35" s="1304"/>
      <c r="R35" s="1330"/>
      <c r="S35" s="1330"/>
      <c r="T35" s="1330"/>
      <c r="U35" s="1330"/>
      <c r="V35" s="1002"/>
      <c r="W35" s="1002"/>
    </row>
    <row r="36" spans="1:23" ht="14.25" customHeight="1">
      <c r="A36" s="999"/>
      <c r="B36" s="1004"/>
      <c r="C36" s="1027"/>
      <c r="D36" s="871" t="s">
        <v>72</v>
      </c>
      <c r="E36" s="1331">
        <v>4182.2</v>
      </c>
      <c r="F36" s="1331">
        <f>+E36/E35*100</f>
        <v>46.94090577473483</v>
      </c>
      <c r="G36" s="1331">
        <v>4174.3</v>
      </c>
      <c r="H36" s="1331">
        <f>+G36/G35*100</f>
        <v>46.909099081888364</v>
      </c>
      <c r="I36" s="1331">
        <v>4163.2</v>
      </c>
      <c r="J36" s="1331">
        <f>+I36/I35*100</f>
        <v>46.826985805232489</v>
      </c>
      <c r="K36" s="1331">
        <v>4158.5</v>
      </c>
      <c r="L36" s="1331">
        <f>+K36/K35*100</f>
        <v>46.79622794382427</v>
      </c>
      <c r="M36" s="1332">
        <v>4153.7</v>
      </c>
      <c r="N36" s="1332">
        <f>+M36/M35*100</f>
        <v>46.766421220923689</v>
      </c>
      <c r="O36" s="1025"/>
      <c r="P36" s="1304"/>
      <c r="Q36" s="1333"/>
      <c r="R36" s="1330"/>
      <c r="S36" s="1330"/>
      <c r="T36" s="1330"/>
      <c r="U36" s="1330"/>
      <c r="V36" s="1002"/>
      <c r="W36" s="1002"/>
    </row>
    <row r="37" spans="1:23" ht="14.25" customHeight="1">
      <c r="A37" s="999"/>
      <c r="B37" s="1004"/>
      <c r="C37" s="871"/>
      <c r="D37" s="871" t="s">
        <v>71</v>
      </c>
      <c r="E37" s="1331">
        <v>4727.3</v>
      </c>
      <c r="F37" s="1331">
        <f>+E37/E35*100</f>
        <v>53.05909422526517</v>
      </c>
      <c r="G37" s="1331">
        <v>4724.3999999999996</v>
      </c>
      <c r="H37" s="1331">
        <f>+G37/G35*100</f>
        <v>53.090900918111629</v>
      </c>
      <c r="I37" s="1331">
        <v>4727.3999999999996</v>
      </c>
      <c r="J37" s="1331">
        <f>+I37/I35*100</f>
        <v>53.173014194767497</v>
      </c>
      <c r="K37" s="1331">
        <v>4727.8</v>
      </c>
      <c r="L37" s="1331">
        <f>+K37/K35*100</f>
        <v>53.202646741087513</v>
      </c>
      <c r="M37" s="1332">
        <v>4728.1000000000004</v>
      </c>
      <c r="N37" s="1332">
        <f>+M37/M35*100</f>
        <v>53.233578779076318</v>
      </c>
      <c r="O37" s="1025"/>
      <c r="P37" s="1304"/>
      <c r="Q37" s="1333"/>
      <c r="R37" s="1330"/>
      <c r="S37" s="1330"/>
      <c r="T37" s="1330"/>
      <c r="U37" s="1330"/>
      <c r="V37" s="1002"/>
      <c r="W37" s="1002"/>
    </row>
    <row r="38" spans="1:23" s="948" customFormat="1" ht="18" customHeight="1">
      <c r="A38" s="1028"/>
      <c r="B38" s="1029"/>
      <c r="C38" s="875" t="s">
        <v>531</v>
      </c>
      <c r="D38" s="871"/>
      <c r="E38" s="1184">
        <v>836.5</v>
      </c>
      <c r="F38" s="1184">
        <f>+E38/E$35*100</f>
        <v>9.3888545934115282</v>
      </c>
      <c r="G38" s="1184">
        <v>816.3</v>
      </c>
      <c r="H38" s="1184">
        <f>+G38/G$35*100</f>
        <v>9.1732500252845899</v>
      </c>
      <c r="I38" s="1184">
        <v>816.9</v>
      </c>
      <c r="J38" s="1184">
        <f>+I38/I$35*100</f>
        <v>9.1883562414235254</v>
      </c>
      <c r="K38" s="1184">
        <v>794.3</v>
      </c>
      <c r="L38" s="1184">
        <f>+K38/K$35*100</f>
        <v>8.9383777457688147</v>
      </c>
      <c r="M38" s="1030">
        <v>778</v>
      </c>
      <c r="N38" s="1030">
        <f>+M38/M$35*100</f>
        <v>8.7594856898376463</v>
      </c>
      <c r="O38" s="1025"/>
      <c r="P38" s="980"/>
      <c r="R38" s="1330"/>
      <c r="S38" s="1330"/>
      <c r="T38" s="1330"/>
      <c r="U38" s="1330"/>
      <c r="V38" s="1334"/>
      <c r="W38" s="1334"/>
    </row>
    <row r="39" spans="1:23" s="1339" customFormat="1" ht="14.25" customHeight="1">
      <c r="A39" s="1335"/>
      <c r="B39" s="1336"/>
      <c r="C39" s="1337"/>
      <c r="D39" s="872" t="s">
        <v>72</v>
      </c>
      <c r="E39" s="1183">
        <v>244.1</v>
      </c>
      <c r="F39" s="1183">
        <f>+E39/E38*100</f>
        <v>29.181111775254031</v>
      </c>
      <c r="G39" s="1183">
        <v>233.1</v>
      </c>
      <c r="H39" s="1183">
        <f>+G39/G38*100</f>
        <v>28.555678059536937</v>
      </c>
      <c r="I39" s="1183">
        <v>237.2</v>
      </c>
      <c r="J39" s="1183">
        <f>+I39/I38*100</f>
        <v>29.036601787244461</v>
      </c>
      <c r="K39" s="1183">
        <v>228.8</v>
      </c>
      <c r="L39" s="1183">
        <f>+K39/K38*100</f>
        <v>28.805237315875615</v>
      </c>
      <c r="M39" s="1031">
        <v>224.7</v>
      </c>
      <c r="N39" s="1031">
        <f>+M39/M38*100</f>
        <v>28.881748071979434</v>
      </c>
      <c r="O39" s="1017"/>
      <c r="P39" s="1338"/>
      <c r="R39" s="1340"/>
      <c r="S39" s="1340"/>
      <c r="T39" s="1340"/>
      <c r="U39" s="1340"/>
      <c r="V39" s="1341"/>
      <c r="W39" s="1341"/>
    </row>
    <row r="40" spans="1:23" s="1339" customFormat="1" ht="14.25" customHeight="1">
      <c r="A40" s="1335"/>
      <c r="B40" s="1336"/>
      <c r="C40" s="1337"/>
      <c r="D40" s="872" t="s">
        <v>71</v>
      </c>
      <c r="E40" s="1183">
        <v>592.4</v>
      </c>
      <c r="F40" s="1183">
        <f>+E40/E38*100</f>
        <v>70.818888224745962</v>
      </c>
      <c r="G40" s="1183">
        <v>583.20000000000005</v>
      </c>
      <c r="H40" s="1183">
        <f>+G40/G38*100</f>
        <v>71.44432194046307</v>
      </c>
      <c r="I40" s="1183">
        <v>579.6</v>
      </c>
      <c r="J40" s="1183">
        <f>+I40/I38*100</f>
        <v>70.951156812339335</v>
      </c>
      <c r="K40" s="1183">
        <v>565.5</v>
      </c>
      <c r="L40" s="1183">
        <f>+K40/K38*100</f>
        <v>71.194762684124385</v>
      </c>
      <c r="M40" s="1031">
        <v>553.29999999999995</v>
      </c>
      <c r="N40" s="1031">
        <f>+M40/M38*100</f>
        <v>71.118251928020555</v>
      </c>
      <c r="O40" s="1017"/>
      <c r="P40" s="1338"/>
      <c r="Q40" s="1342"/>
      <c r="R40" s="1343"/>
      <c r="S40" s="1343"/>
      <c r="T40" s="1343"/>
      <c r="U40" s="1343"/>
      <c r="V40" s="1341"/>
      <c r="W40" s="1341"/>
    </row>
    <row r="41" spans="1:23" s="948" customFormat="1" ht="18" customHeight="1">
      <c r="A41" s="1028"/>
      <c r="B41" s="1029"/>
      <c r="C41" s="875" t="s">
        <v>532</v>
      </c>
      <c r="D41" s="871"/>
      <c r="E41" s="1184">
        <v>2177.8000000000002</v>
      </c>
      <c r="F41" s="1184">
        <f>+E41/E$35*100</f>
        <v>24.443571468657055</v>
      </c>
      <c r="G41" s="1184">
        <v>2147</v>
      </c>
      <c r="H41" s="1184">
        <f>+G41/G$35*100</f>
        <v>24.127119691640349</v>
      </c>
      <c r="I41" s="1184">
        <v>2119.3000000000002</v>
      </c>
      <c r="J41" s="1184">
        <f>+I41/I$35*100</f>
        <v>23.837536274267205</v>
      </c>
      <c r="K41" s="1184">
        <v>2128.4</v>
      </c>
      <c r="L41" s="1184">
        <f>+K41/K$35*100</f>
        <v>23.951206337774579</v>
      </c>
      <c r="M41" s="1030">
        <v>2128.1</v>
      </c>
      <c r="N41" s="1030">
        <f>+M41/M$35*100</f>
        <v>23.960233286045625</v>
      </c>
      <c r="O41" s="1025"/>
      <c r="P41" s="980"/>
      <c r="Q41" s="1344"/>
      <c r="R41" s="1345"/>
      <c r="S41" s="1346"/>
      <c r="T41" s="1347"/>
      <c r="U41" s="1348"/>
      <c r="V41" s="1334"/>
      <c r="W41" s="1334"/>
    </row>
    <row r="42" spans="1:23" s="1339" customFormat="1" ht="14.25" customHeight="1">
      <c r="A42" s="1335"/>
      <c r="B42" s="1336"/>
      <c r="C42" s="1337"/>
      <c r="D42" s="872" t="s">
        <v>72</v>
      </c>
      <c r="E42" s="1183">
        <v>1044.5999999999999</v>
      </c>
      <c r="F42" s="1183">
        <f>+E42/E41*100</f>
        <v>47.965837083295057</v>
      </c>
      <c r="G42" s="1183">
        <v>1027.9000000000001</v>
      </c>
      <c r="H42" s="1183">
        <f>+G42/G41*100</f>
        <v>47.876106194690273</v>
      </c>
      <c r="I42" s="1183">
        <v>1010.9</v>
      </c>
      <c r="J42" s="1183">
        <f>+I42/I41*100</f>
        <v>47.699712169112438</v>
      </c>
      <c r="K42" s="1183">
        <v>1017</v>
      </c>
      <c r="L42" s="1183">
        <f>+K42/K41*100</f>
        <v>47.782371734636342</v>
      </c>
      <c r="M42" s="1031">
        <v>1017.7</v>
      </c>
      <c r="N42" s="1031">
        <f>+M42/M41*100</f>
        <v>47.822000845824917</v>
      </c>
      <c r="O42" s="1017"/>
      <c r="P42" s="1338"/>
      <c r="Q42" s="1349"/>
      <c r="R42" s="1345"/>
      <c r="S42" s="1346"/>
      <c r="T42" s="1347"/>
      <c r="U42" s="1334"/>
      <c r="V42" s="1341"/>
      <c r="W42" s="1341"/>
    </row>
    <row r="43" spans="1:23" s="1339" customFormat="1" ht="14.25" customHeight="1">
      <c r="A43" s="1335"/>
      <c r="B43" s="1336"/>
      <c r="C43" s="1337"/>
      <c r="D43" s="872" t="s">
        <v>71</v>
      </c>
      <c r="E43" s="1183">
        <v>1133.2</v>
      </c>
      <c r="F43" s="1183">
        <f>+E43/E41*100</f>
        <v>52.034162916704929</v>
      </c>
      <c r="G43" s="1183">
        <v>1119.0999999999999</v>
      </c>
      <c r="H43" s="1183">
        <f>+G43/G41*100</f>
        <v>52.123893805309727</v>
      </c>
      <c r="I43" s="1183">
        <v>1108.4000000000001</v>
      </c>
      <c r="J43" s="1183">
        <f>+I43/I41*100</f>
        <v>52.300287830887562</v>
      </c>
      <c r="K43" s="1183">
        <v>1111.4000000000001</v>
      </c>
      <c r="L43" s="1183">
        <f>+K43/K41*100</f>
        <v>52.217628265363658</v>
      </c>
      <c r="M43" s="1031">
        <v>1110.4000000000001</v>
      </c>
      <c r="N43" s="1031">
        <f>+M43/M41*100</f>
        <v>52.17799915417509</v>
      </c>
      <c r="O43" s="1017"/>
      <c r="P43" s="1338"/>
      <c r="Q43" s="1350"/>
      <c r="R43" s="1345"/>
      <c r="S43" s="1346"/>
      <c r="T43" s="1347"/>
      <c r="U43" s="1334"/>
      <c r="V43" s="1341"/>
      <c r="W43" s="1341"/>
    </row>
    <row r="44" spans="1:23" s="948" customFormat="1" ht="18" customHeight="1">
      <c r="A44" s="1028"/>
      <c r="B44" s="1029"/>
      <c r="C44" s="875" t="s">
        <v>533</v>
      </c>
      <c r="D44" s="871"/>
      <c r="E44" s="1184">
        <v>1050.4000000000001</v>
      </c>
      <c r="F44" s="1184">
        <f>+E44/E$35*100</f>
        <v>11.789662719569002</v>
      </c>
      <c r="G44" s="1184">
        <v>992.3</v>
      </c>
      <c r="H44" s="1184">
        <f>+G44/G$35*100</f>
        <v>11.151067009787944</v>
      </c>
      <c r="I44" s="1184">
        <v>1021.5</v>
      </c>
      <c r="J44" s="1184">
        <f>+I44/I$35*100</f>
        <v>11.489663239826333</v>
      </c>
      <c r="K44" s="1184">
        <v>1022.7</v>
      </c>
      <c r="L44" s="1184">
        <f>+K44/K$35*100</f>
        <v>11.508597407274038</v>
      </c>
      <c r="M44" s="1030">
        <v>954.8</v>
      </c>
      <c r="N44" s="1030">
        <f>+M44/M$35*100</f>
        <v>10.750073183363734</v>
      </c>
      <c r="O44" s="1025"/>
      <c r="P44" s="980"/>
      <c r="Q44" s="1351"/>
      <c r="R44" s="1348"/>
      <c r="S44" s="1334"/>
      <c r="T44" s="1334"/>
      <c r="U44" s="1334"/>
      <c r="V44" s="1334"/>
      <c r="W44" s="1334"/>
    </row>
    <row r="45" spans="1:23" s="1339" customFormat="1" ht="14.25" customHeight="1">
      <c r="A45" s="1335"/>
      <c r="B45" s="1336"/>
      <c r="C45" s="1337"/>
      <c r="D45" s="872" t="s">
        <v>72</v>
      </c>
      <c r="E45" s="1183">
        <v>591.1</v>
      </c>
      <c r="F45" s="1183">
        <f>+E45/E44*100</f>
        <v>56.273800456968772</v>
      </c>
      <c r="G45" s="1183">
        <v>566.5</v>
      </c>
      <c r="H45" s="1183">
        <f>+G45/G44*100</f>
        <v>57.089589841781716</v>
      </c>
      <c r="I45" s="1183">
        <v>575.5</v>
      </c>
      <c r="J45" s="1183">
        <f>+I45/I44*100</f>
        <v>56.338717572197751</v>
      </c>
      <c r="K45" s="1183">
        <v>560.70000000000005</v>
      </c>
      <c r="L45" s="1183">
        <f>+K45/K44*100</f>
        <v>54.825462012320322</v>
      </c>
      <c r="M45" s="1031">
        <v>528.1</v>
      </c>
      <c r="N45" s="1031">
        <f>+M45/M44*100</f>
        <v>55.310012568077092</v>
      </c>
      <c r="O45" s="1017"/>
      <c r="P45" s="1338"/>
      <c r="Q45" s="1350"/>
      <c r="R45" s="1352"/>
      <c r="S45" s="1341"/>
      <c r="T45" s="1341"/>
      <c r="U45" s="1341"/>
      <c r="V45" s="1341"/>
      <c r="W45" s="1341"/>
    </row>
    <row r="46" spans="1:23" s="1339" customFormat="1" ht="14.25" customHeight="1">
      <c r="A46" s="1335"/>
      <c r="B46" s="1336"/>
      <c r="C46" s="1337"/>
      <c r="D46" s="872" t="s">
        <v>71</v>
      </c>
      <c r="E46" s="1183">
        <v>459.3</v>
      </c>
      <c r="F46" s="1183">
        <f>+E46/E44*100</f>
        <v>43.726199543031221</v>
      </c>
      <c r="G46" s="1183">
        <v>425.7</v>
      </c>
      <c r="H46" s="1183">
        <f>+G46/G44*100</f>
        <v>42.900332560717523</v>
      </c>
      <c r="I46" s="1183">
        <v>446</v>
      </c>
      <c r="J46" s="1183">
        <f>+I46/I44*100</f>
        <v>43.661282427802249</v>
      </c>
      <c r="K46" s="1183">
        <v>462</v>
      </c>
      <c r="L46" s="1183">
        <f>+K46/K44*100</f>
        <v>45.17453798767967</v>
      </c>
      <c r="M46" s="1031">
        <v>426.6</v>
      </c>
      <c r="N46" s="1031">
        <f>+M46/M44*100</f>
        <v>44.679514034352749</v>
      </c>
      <c r="O46" s="1017"/>
      <c r="P46" s="1338"/>
      <c r="R46" s="1352"/>
      <c r="S46" s="1341"/>
      <c r="T46" s="1341"/>
      <c r="U46" s="1341"/>
      <c r="V46" s="1341"/>
      <c r="W46" s="1341"/>
    </row>
    <row r="47" spans="1:23" s="948" customFormat="1" ht="18" customHeight="1">
      <c r="A47" s="1028"/>
      <c r="B47" s="1029"/>
      <c r="C47" s="875" t="s">
        <v>534</v>
      </c>
      <c r="D47" s="871"/>
      <c r="E47" s="1184">
        <v>1810</v>
      </c>
      <c r="F47" s="1184">
        <f>+E47/E$35*100</f>
        <v>20.315393680902407</v>
      </c>
      <c r="G47" s="1184">
        <v>1836</v>
      </c>
      <c r="H47" s="1184">
        <f>+G47/G$35*100</f>
        <v>20.632227179250901</v>
      </c>
      <c r="I47" s="1184">
        <v>1850.2</v>
      </c>
      <c r="J47" s="1184">
        <f>+I47/I$35*100</f>
        <v>20.81074393179313</v>
      </c>
      <c r="K47" s="1184">
        <v>1825.8</v>
      </c>
      <c r="L47" s="1184">
        <f>+K47/K$35*100</f>
        <v>20.546002880806626</v>
      </c>
      <c r="M47" s="1030">
        <v>1819.3</v>
      </c>
      <c r="N47" s="1030">
        <f>+M47/M$35*100</f>
        <v>20.483460559796438</v>
      </c>
      <c r="O47" s="1025"/>
      <c r="P47" s="980"/>
      <c r="R47" s="1348"/>
      <c r="S47" s="1334"/>
      <c r="T47" s="1334"/>
      <c r="U47" s="1334"/>
      <c r="V47" s="1334"/>
      <c r="W47" s="1334"/>
    </row>
    <row r="48" spans="1:23" s="1339" customFormat="1" ht="14.25" customHeight="1">
      <c r="A48" s="1335"/>
      <c r="B48" s="1336"/>
      <c r="C48" s="1337"/>
      <c r="D48" s="872" t="s">
        <v>72</v>
      </c>
      <c r="E48" s="1183">
        <v>961.6</v>
      </c>
      <c r="F48" s="1183">
        <f>+E48/E47*100</f>
        <v>53.127071823204417</v>
      </c>
      <c r="G48" s="1183">
        <v>982.2</v>
      </c>
      <c r="H48" s="1183">
        <f>+G48/G47*100</f>
        <v>53.496732026143789</v>
      </c>
      <c r="I48" s="1183">
        <v>994.6</v>
      </c>
      <c r="J48" s="1183">
        <f>+I48/I47*100</f>
        <v>53.756350664792997</v>
      </c>
      <c r="K48" s="1183">
        <v>987</v>
      </c>
      <c r="L48" s="1183">
        <f>+K48/K47*100</f>
        <v>54.058494906342425</v>
      </c>
      <c r="M48" s="1031">
        <v>972</v>
      </c>
      <c r="N48" s="1031">
        <f>+M48/M47*100</f>
        <v>53.427142307480899</v>
      </c>
      <c r="O48" s="1017"/>
      <c r="P48" s="1338"/>
      <c r="R48" s="1348"/>
      <c r="S48" s="1341"/>
      <c r="T48" s="1341"/>
      <c r="U48" s="1341"/>
      <c r="V48" s="1341"/>
      <c r="W48" s="1341"/>
    </row>
    <row r="49" spans="1:18" s="1339" customFormat="1" ht="14.25" customHeight="1">
      <c r="A49" s="1335"/>
      <c r="B49" s="1336"/>
      <c r="C49" s="1337"/>
      <c r="D49" s="872" t="s">
        <v>71</v>
      </c>
      <c r="E49" s="1183">
        <v>848.4</v>
      </c>
      <c r="F49" s="1183">
        <f>+E49/E47*100</f>
        <v>46.872928176795583</v>
      </c>
      <c r="G49" s="1183">
        <v>853.8</v>
      </c>
      <c r="H49" s="1183">
        <f>+G49/G47*100</f>
        <v>46.503267973856204</v>
      </c>
      <c r="I49" s="1183">
        <v>855.6</v>
      </c>
      <c r="J49" s="1183">
        <f>+I49/I47*100</f>
        <v>46.243649335207003</v>
      </c>
      <c r="K49" s="1183">
        <v>838.9</v>
      </c>
      <c r="L49" s="1183">
        <f>+K49/K47*100</f>
        <v>45.946982144813234</v>
      </c>
      <c r="M49" s="1031">
        <v>847.3</v>
      </c>
      <c r="N49" s="1031">
        <f>+M49/M47*100</f>
        <v>46.572857692519101</v>
      </c>
      <c r="O49" s="1017"/>
      <c r="P49" s="1338"/>
      <c r="Q49" s="1350"/>
      <c r="R49" s="1344"/>
    </row>
    <row r="50" spans="1:18" s="948" customFormat="1" ht="18" customHeight="1">
      <c r="A50" s="1028"/>
      <c r="B50" s="1029"/>
      <c r="C50" s="875" t="s">
        <v>535</v>
      </c>
      <c r="D50" s="871"/>
      <c r="E50" s="1184">
        <v>1681.8</v>
      </c>
      <c r="F50" s="1184">
        <f>+E50/E$35*100</f>
        <v>18.876480161625231</v>
      </c>
      <c r="G50" s="1184">
        <v>1697.8</v>
      </c>
      <c r="H50" s="1184">
        <f>+G50/G$35*100</f>
        <v>19.079191342555653</v>
      </c>
      <c r="I50" s="1184">
        <v>1678.1</v>
      </c>
      <c r="J50" s="1184">
        <f>+I50/I$35*100</f>
        <v>18.874991564123906</v>
      </c>
      <c r="K50" s="1184">
        <v>1674.9</v>
      </c>
      <c r="L50" s="1184">
        <f>+K50/K$35*100</f>
        <v>18.847902412675552</v>
      </c>
      <c r="M50" s="1030">
        <v>1713.2</v>
      </c>
      <c r="N50" s="1030">
        <f>+M50/M$35*100</f>
        <v>19.288882884100072</v>
      </c>
      <c r="O50" s="1025"/>
      <c r="P50" s="980"/>
      <c r="Q50" s="1223"/>
    </row>
    <row r="51" spans="1:18" s="1339" customFormat="1" ht="14.25" customHeight="1">
      <c r="A51" s="1335"/>
      <c r="B51" s="1336"/>
      <c r="C51" s="1337"/>
      <c r="D51" s="872" t="s">
        <v>72</v>
      </c>
      <c r="E51" s="1183">
        <v>813.7</v>
      </c>
      <c r="F51" s="1183">
        <f>+E51/E50*100</f>
        <v>48.382685218218583</v>
      </c>
      <c r="G51" s="1183">
        <v>824.9</v>
      </c>
      <c r="H51" s="1183">
        <f>+G51/G50*100</f>
        <v>48.586405937095059</v>
      </c>
      <c r="I51" s="1183">
        <v>810.8</v>
      </c>
      <c r="J51" s="1183">
        <f>+I51/I50*100</f>
        <v>48.316548477444734</v>
      </c>
      <c r="K51" s="1183">
        <v>810.9</v>
      </c>
      <c r="L51" s="1183">
        <f>+K51/K50*100</f>
        <v>48.414830736163353</v>
      </c>
      <c r="M51" s="1031">
        <v>831.4</v>
      </c>
      <c r="N51" s="1031">
        <f>+M51/M50*100</f>
        <v>48.529068409992995</v>
      </c>
      <c r="O51" s="1017"/>
      <c r="P51" s="1338"/>
    </row>
    <row r="52" spans="1:18" s="1339" customFormat="1" ht="14.25" customHeight="1">
      <c r="A52" s="1335"/>
      <c r="B52" s="1336"/>
      <c r="C52" s="1337"/>
      <c r="D52" s="872" t="s">
        <v>71</v>
      </c>
      <c r="E52" s="1183">
        <v>868.1</v>
      </c>
      <c r="F52" s="1183">
        <f>+E52/E50*100</f>
        <v>51.617314781781431</v>
      </c>
      <c r="G52" s="1183">
        <v>873</v>
      </c>
      <c r="H52" s="1183">
        <f>+G52/G50*100</f>
        <v>51.419484038167042</v>
      </c>
      <c r="I52" s="1183">
        <v>867.3</v>
      </c>
      <c r="J52" s="1183">
        <f>+I52/I50*100</f>
        <v>51.683451522555266</v>
      </c>
      <c r="K52" s="1183">
        <v>863.9</v>
      </c>
      <c r="L52" s="1183">
        <f>+K52/K50*100</f>
        <v>51.579198758134815</v>
      </c>
      <c r="M52" s="1031">
        <v>881.8</v>
      </c>
      <c r="N52" s="1031">
        <f>+M52/M50*100</f>
        <v>51.470931590006998</v>
      </c>
      <c r="O52" s="1017"/>
      <c r="P52" s="1338"/>
      <c r="R52" s="1353"/>
    </row>
    <row r="53" spans="1:18" s="948" customFormat="1" ht="18" customHeight="1">
      <c r="A53" s="1028"/>
      <c r="B53" s="1029"/>
      <c r="C53" s="875" t="s">
        <v>536</v>
      </c>
      <c r="D53" s="871"/>
      <c r="E53" s="1184">
        <v>1352.9</v>
      </c>
      <c r="F53" s="1184">
        <f>+E53/E$35*100</f>
        <v>15.184914978393852</v>
      </c>
      <c r="G53" s="1184">
        <v>1409.3</v>
      </c>
      <c r="H53" s="1184">
        <f>+G53/G$35*100</f>
        <v>15.837144751480551</v>
      </c>
      <c r="I53" s="1184">
        <v>1404.6</v>
      </c>
      <c r="J53" s="1184">
        <f>+I53/I$35*100</f>
        <v>15.798708748565899</v>
      </c>
      <c r="K53" s="1184">
        <v>1440.2</v>
      </c>
      <c r="L53" s="1184">
        <f>+K53/K$35*100</f>
        <v>16.20678790061217</v>
      </c>
      <c r="M53" s="1030">
        <v>1488.4</v>
      </c>
      <c r="N53" s="1030">
        <f>+M53/M$35*100</f>
        <v>16.757864396856494</v>
      </c>
      <c r="O53" s="1025"/>
      <c r="P53" s="980"/>
      <c r="Q53" s="1344"/>
    </row>
    <row r="54" spans="1:18" s="1339" customFormat="1" ht="14.25" customHeight="1">
      <c r="A54" s="1335"/>
      <c r="B54" s="1336"/>
      <c r="C54" s="1337"/>
      <c r="D54" s="872" t="s">
        <v>72</v>
      </c>
      <c r="E54" s="1183">
        <v>527</v>
      </c>
      <c r="F54" s="1183">
        <f>+E54/E53*100</f>
        <v>38.953359450070216</v>
      </c>
      <c r="G54" s="1183">
        <v>539.70000000000005</v>
      </c>
      <c r="H54" s="1183">
        <f>+G54/G53*100</f>
        <v>38.295607748527644</v>
      </c>
      <c r="I54" s="1183">
        <v>534.1</v>
      </c>
      <c r="J54" s="1183">
        <f>+I54/I53*100</f>
        <v>38.02506051544924</v>
      </c>
      <c r="K54" s="1183">
        <v>554.1</v>
      </c>
      <c r="L54" s="1183">
        <f>+K54/K53*100</f>
        <v>38.473823080127758</v>
      </c>
      <c r="M54" s="1031">
        <v>579.79999999999995</v>
      </c>
      <c r="N54" s="1031">
        <f>+M54/M53*100</f>
        <v>38.954582101585586</v>
      </c>
      <c r="O54" s="1017"/>
      <c r="P54" s="1338"/>
      <c r="Q54" s="1344"/>
    </row>
    <row r="55" spans="1:18" s="1339" customFormat="1" ht="14.25" customHeight="1">
      <c r="A55" s="1335"/>
      <c r="B55" s="1336"/>
      <c r="C55" s="1337"/>
      <c r="D55" s="872" t="s">
        <v>71</v>
      </c>
      <c r="E55" s="1183">
        <v>825.9</v>
      </c>
      <c r="F55" s="1183">
        <f>+E55/E53*100</f>
        <v>61.046640549929776</v>
      </c>
      <c r="G55" s="1183">
        <v>869.7</v>
      </c>
      <c r="H55" s="1183">
        <f>+G55/G53*100</f>
        <v>61.71148797275243</v>
      </c>
      <c r="I55" s="1183">
        <v>870.5</v>
      </c>
      <c r="J55" s="1183">
        <f>+I55/I53*100</f>
        <v>61.97493948455076</v>
      </c>
      <c r="K55" s="1183">
        <v>886.1</v>
      </c>
      <c r="L55" s="1183">
        <f>+K55/K53*100</f>
        <v>61.526176919872242</v>
      </c>
      <c r="M55" s="1031">
        <v>908.6</v>
      </c>
      <c r="N55" s="1031">
        <f>+M55/M53*100</f>
        <v>61.045417898414399</v>
      </c>
      <c r="O55" s="1017"/>
      <c r="P55" s="1338"/>
      <c r="Q55" s="1344"/>
      <c r="R55" s="1339" t="s">
        <v>537</v>
      </c>
    </row>
    <row r="56" spans="1:18" s="948" customFormat="1" ht="13.5" customHeight="1">
      <c r="A56" s="989"/>
      <c r="B56" s="990"/>
      <c r="C56" s="991" t="s">
        <v>465</v>
      </c>
      <c r="D56" s="992"/>
      <c r="E56" s="993"/>
      <c r="F56" s="1122"/>
      <c r="G56" s="993"/>
      <c r="H56" s="1122"/>
      <c r="I56" s="993"/>
      <c r="J56" s="1122"/>
      <c r="K56" s="993"/>
      <c r="L56" s="1122"/>
      <c r="M56" s="993"/>
      <c r="N56" s="1122"/>
      <c r="O56" s="994"/>
      <c r="P56" s="980"/>
    </row>
    <row r="57" spans="1:18" ht="13.5" customHeight="1">
      <c r="A57" s="999"/>
      <c r="B57" s="1354"/>
      <c r="C57" s="1032" t="s">
        <v>456</v>
      </c>
      <c r="D57" s="1012"/>
      <c r="E57" s="1005"/>
      <c r="F57" s="1225" t="s">
        <v>88</v>
      </c>
      <c r="G57" s="1224"/>
      <c r="H57" s="1224"/>
      <c r="I57" s="1033"/>
      <c r="J57" s="1224"/>
      <c r="K57" s="1224"/>
      <c r="L57" s="1224"/>
      <c r="M57" s="1224"/>
      <c r="N57" s="1224"/>
      <c r="O57" s="1017"/>
      <c r="P57" s="1304"/>
    </row>
    <row r="58" spans="1:18" ht="13.5" customHeight="1">
      <c r="A58" s="999"/>
      <c r="B58" s="873">
        <v>6</v>
      </c>
      <c r="C58" s="1548">
        <v>41974</v>
      </c>
      <c r="D58" s="1548"/>
      <c r="E58" s="1016"/>
      <c r="F58" s="1016"/>
      <c r="G58" s="1016"/>
      <c r="H58" s="1016"/>
      <c r="I58" s="1016"/>
      <c r="J58" s="1016"/>
      <c r="K58" s="1016"/>
      <c r="L58" s="1016"/>
      <c r="M58" s="1016"/>
      <c r="N58" s="1016"/>
      <c r="O58" s="1016"/>
      <c r="P58" s="1355"/>
    </row>
    <row r="59" spans="1:18">
      <c r="M59" s="1034"/>
      <c r="N59" s="1034"/>
    </row>
    <row r="60" spans="1:18">
      <c r="M60" s="1034"/>
      <c r="N60" s="1034"/>
    </row>
    <row r="61" spans="1:18">
      <c r="M61" s="1034"/>
      <c r="N61" s="1034"/>
    </row>
    <row r="62" spans="1:18">
      <c r="M62" s="1034"/>
      <c r="N62" s="1034"/>
    </row>
    <row r="63" spans="1:18">
      <c r="K63" s="1002"/>
      <c r="L63" s="1002"/>
      <c r="M63" s="1035"/>
      <c r="N63" s="1035"/>
      <c r="O63" s="1002"/>
    </row>
    <row r="64" spans="1:18">
      <c r="K64" s="1002"/>
      <c r="L64" s="1002"/>
      <c r="M64" s="1035"/>
      <c r="N64" s="1035"/>
      <c r="O64" s="1002"/>
    </row>
    <row r="65" spans="11:15">
      <c r="K65" s="1002"/>
      <c r="L65" s="1002"/>
      <c r="M65" s="1002"/>
      <c r="N65" s="1002"/>
      <c r="O65" s="1002"/>
    </row>
    <row r="66" spans="11:15">
      <c r="K66" s="1002"/>
      <c r="L66" s="1002"/>
      <c r="M66" s="1002"/>
      <c r="N66" s="1002"/>
      <c r="O66" s="1002"/>
    </row>
    <row r="67" spans="11:15">
      <c r="K67" s="1002"/>
      <c r="L67" s="1002"/>
      <c r="M67" s="1002"/>
      <c r="N67" s="1002"/>
      <c r="O67" s="1002"/>
    </row>
    <row r="68" spans="11:15">
      <c r="K68" s="1002"/>
      <c r="L68" s="1002"/>
      <c r="M68" s="1002"/>
      <c r="N68" s="1002"/>
      <c r="O68" s="1002"/>
    </row>
    <row r="69" spans="11:15" ht="8.25" customHeight="1">
      <c r="K69" s="1002"/>
      <c r="L69" s="1002"/>
      <c r="M69" s="1002"/>
      <c r="N69" s="1002"/>
      <c r="O69" s="1002"/>
    </row>
    <row r="70" spans="11:15">
      <c r="K70" s="1002"/>
      <c r="L70" s="1002"/>
      <c r="M70" s="1002"/>
      <c r="N70" s="1002"/>
      <c r="O70" s="1002"/>
    </row>
    <row r="71" spans="11:15" ht="9" customHeight="1">
      <c r="K71" s="1002"/>
      <c r="L71" s="1002"/>
      <c r="M71" s="1002"/>
      <c r="N71" s="1002"/>
      <c r="O71" s="1036"/>
    </row>
    <row r="72" spans="11:15" ht="8.25" customHeight="1">
      <c r="K72" s="1002"/>
      <c r="L72" s="1002"/>
      <c r="M72" s="1549"/>
      <c r="N72" s="1549"/>
      <c r="O72" s="1549"/>
    </row>
    <row r="73" spans="11:15" ht="9.75" customHeight="1">
      <c r="K73" s="1002"/>
      <c r="L73" s="1002"/>
      <c r="M73" s="1002"/>
      <c r="N73" s="1002"/>
      <c r="O73" s="1002"/>
    </row>
    <row r="74" spans="11:15">
      <c r="K74" s="1002"/>
      <c r="L74" s="1002"/>
      <c r="M74" s="1002"/>
      <c r="N74" s="1002"/>
      <c r="O74" s="1002"/>
    </row>
  </sheetData>
  <mergeCells count="121">
    <mergeCell ref="C35:D35"/>
    <mergeCell ref="C58:D58"/>
    <mergeCell ref="M72:O72"/>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cfRule type="cellIs" dxfId="11" priority="2" operator="equal">
      <formula>"1.º trimestre"</formula>
    </cfRule>
  </conditionalFormatting>
  <conditionalFormatting sqref="E33:N33">
    <cfRule type="cellIs" dxfId="10" priority="1" operator="equal">
      <formula>"1.º trimestre"</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pageSetUpPr fitToPage="1"/>
  </sheetPr>
  <dimension ref="A1:AF76"/>
  <sheetViews>
    <sheetView zoomScaleNormal="100" workbookViewId="0"/>
  </sheetViews>
  <sheetFormatPr defaultRowHeight="12.75"/>
  <cols>
    <col min="1" max="1" width="1" style="1003" customWidth="1"/>
    <col min="2" max="2" width="2.5703125" style="1003" customWidth="1"/>
    <col min="3" max="3" width="1" style="1003" customWidth="1"/>
    <col min="4" max="4" width="34" style="1003" customWidth="1"/>
    <col min="5" max="5" width="7.42578125" style="1003" customWidth="1"/>
    <col min="6" max="6" width="4.85546875" style="1003" customWidth="1"/>
    <col min="7" max="7" width="7.42578125" style="1003" customWidth="1"/>
    <col min="8" max="8" width="4.85546875" style="1003" customWidth="1"/>
    <col min="9" max="9" width="7.42578125" style="1003" customWidth="1"/>
    <col min="10" max="10" width="4.85546875" style="1003" customWidth="1"/>
    <col min="11" max="11" width="7.42578125" style="1003" customWidth="1"/>
    <col min="12" max="12" width="4.85546875" style="1003" customWidth="1"/>
    <col min="13" max="13" width="7.42578125" style="1003" customWidth="1"/>
    <col min="14" max="14" width="4.85546875" style="1003" customWidth="1"/>
    <col min="15" max="15" width="2.5703125" style="1003" customWidth="1"/>
    <col min="16" max="16" width="1" style="1003" customWidth="1"/>
    <col min="17" max="17" width="9.140625" style="1358" customWidth="1"/>
    <col min="18" max="19" width="9.140625" style="1002" customWidth="1"/>
    <col min="20" max="28" width="9.140625" style="1002"/>
    <col min="29" max="16384" width="9.140625" style="1003"/>
  </cols>
  <sheetData>
    <row r="1" spans="1:32" ht="13.5" customHeight="1">
      <c r="A1" s="999"/>
      <c r="B1" s="1356"/>
      <c r="C1" s="1552" t="s">
        <v>359</v>
      </c>
      <c r="D1" s="1552"/>
      <c r="E1" s="1001"/>
      <c r="F1" s="1001"/>
      <c r="G1" s="1001"/>
      <c r="H1" s="1001"/>
      <c r="I1" s="1001"/>
      <c r="J1" s="1001"/>
      <c r="K1" s="1001"/>
      <c r="L1" s="1001"/>
      <c r="M1" s="1357"/>
      <c r="N1" s="1001"/>
      <c r="O1" s="1001"/>
      <c r="P1" s="999"/>
    </row>
    <row r="2" spans="1:32" ht="9.75" customHeight="1">
      <c r="A2" s="999"/>
      <c r="B2" s="1123"/>
      <c r="C2" s="1124"/>
      <c r="D2" s="1123"/>
      <c r="E2" s="1125"/>
      <c r="F2" s="1125"/>
      <c r="G2" s="1125"/>
      <c r="H2" s="1125"/>
      <c r="I2" s="1000"/>
      <c r="J2" s="1000"/>
      <c r="K2" s="1000"/>
      <c r="L2" s="1000"/>
      <c r="M2" s="1000"/>
      <c r="N2" s="1000"/>
      <c r="O2" s="1126"/>
      <c r="P2" s="999"/>
    </row>
    <row r="3" spans="1:32" ht="9" customHeight="1" thickBot="1">
      <c r="A3" s="999"/>
      <c r="B3" s="1001"/>
      <c r="C3" s="1023"/>
      <c r="D3" s="1001"/>
      <c r="E3" s="1001"/>
      <c r="F3" s="1001"/>
      <c r="G3" s="1001"/>
      <c r="H3" s="1001"/>
      <c r="I3" s="1001"/>
      <c r="J3" s="1001"/>
      <c r="K3" s="1001"/>
      <c r="L3" s="1001"/>
      <c r="M3" s="1538" t="s">
        <v>73</v>
      </c>
      <c r="N3" s="1538"/>
      <c r="O3" s="1127"/>
      <c r="P3" s="999"/>
    </row>
    <row r="4" spans="1:32" s="1009" customFormat="1" ht="13.5" customHeight="1" thickBot="1">
      <c r="A4" s="1007"/>
      <c r="B4" s="1121"/>
      <c r="C4" s="1553" t="s">
        <v>175</v>
      </c>
      <c r="D4" s="1554"/>
      <c r="E4" s="1554"/>
      <c r="F4" s="1554"/>
      <c r="G4" s="1554"/>
      <c r="H4" s="1554"/>
      <c r="I4" s="1554"/>
      <c r="J4" s="1554"/>
      <c r="K4" s="1554"/>
      <c r="L4" s="1554"/>
      <c r="M4" s="1554"/>
      <c r="N4" s="1555"/>
      <c r="O4" s="1127"/>
      <c r="P4" s="1007"/>
      <c r="Q4" s="1358"/>
      <c r="R4" s="1002"/>
      <c r="S4" s="1002"/>
      <c r="T4" s="1002"/>
      <c r="U4" s="1002"/>
      <c r="V4" s="1002"/>
      <c r="W4" s="1002"/>
      <c r="X4" s="1002"/>
      <c r="Y4" s="1002"/>
      <c r="Z4" s="1002"/>
      <c r="AA4" s="1311"/>
      <c r="AB4" s="1311"/>
    </row>
    <row r="5" spans="1:32" ht="3.75" customHeight="1">
      <c r="A5" s="999"/>
      <c r="B5" s="1001"/>
      <c r="C5" s="1556" t="s">
        <v>169</v>
      </c>
      <c r="D5" s="1557"/>
      <c r="E5" s="1001"/>
      <c r="F5" s="1128"/>
      <c r="G5" s="1128"/>
      <c r="H5" s="1128"/>
      <c r="I5" s="1128"/>
      <c r="J5" s="1128"/>
      <c r="K5" s="1001"/>
      <c r="L5" s="1128"/>
      <c r="M5" s="1128"/>
      <c r="N5" s="1128"/>
      <c r="O5" s="1127"/>
      <c r="P5" s="999"/>
      <c r="AA5" s="1311"/>
      <c r="AB5" s="1311"/>
      <c r="AC5" s="1009"/>
      <c r="AD5" s="1009"/>
      <c r="AE5" s="1009"/>
      <c r="AF5" s="1009"/>
    </row>
    <row r="6" spans="1:32" ht="12.75" customHeight="1">
      <c r="A6" s="999"/>
      <c r="B6" s="1001"/>
      <c r="C6" s="1557"/>
      <c r="D6" s="1557"/>
      <c r="E6" s="1115" t="s">
        <v>34</v>
      </c>
      <c r="F6" s="1116" t="s">
        <v>585</v>
      </c>
      <c r="G6" s="1115" t="s">
        <v>34</v>
      </c>
      <c r="H6" s="1116" t="s">
        <v>34</v>
      </c>
      <c r="I6" s="1117"/>
      <c r="J6" s="1116" t="s">
        <v>34</v>
      </c>
      <c r="K6" s="1118">
        <v>2014</v>
      </c>
      <c r="L6" s="1119" t="s">
        <v>34</v>
      </c>
      <c r="M6" s="1119" t="s">
        <v>34</v>
      </c>
      <c r="N6" s="1120"/>
      <c r="O6" s="1127"/>
      <c r="P6" s="999"/>
      <c r="Q6" s="1311"/>
      <c r="R6" s="1311"/>
      <c r="S6" s="1311"/>
      <c r="T6" s="1311"/>
    </row>
    <row r="7" spans="1:32">
      <c r="A7" s="999"/>
      <c r="B7" s="1001"/>
      <c r="C7" s="1129"/>
      <c r="D7" s="1129"/>
      <c r="E7" s="1541" t="s">
        <v>617</v>
      </c>
      <c r="F7" s="1541"/>
      <c r="G7" s="1541" t="s">
        <v>618</v>
      </c>
      <c r="H7" s="1541"/>
      <c r="I7" s="1541" t="s">
        <v>619</v>
      </c>
      <c r="J7" s="1541"/>
      <c r="K7" s="1541" t="s">
        <v>620</v>
      </c>
      <c r="L7" s="1541"/>
      <c r="M7" s="1541" t="s">
        <v>617</v>
      </c>
      <c r="N7" s="1541"/>
      <c r="O7" s="1130"/>
      <c r="P7" s="999"/>
      <c r="AA7" s="1311"/>
      <c r="AB7" s="1311"/>
      <c r="AC7" s="1009"/>
      <c r="AD7" s="1009"/>
      <c r="AE7" s="1009"/>
      <c r="AF7" s="1009"/>
    </row>
    <row r="8" spans="1:32" s="1015" customFormat="1" ht="16.5" customHeight="1">
      <c r="A8" s="1013"/>
      <c r="B8" s="1131"/>
      <c r="C8" s="1534" t="s">
        <v>13</v>
      </c>
      <c r="D8" s="1534"/>
      <c r="E8" s="1535">
        <v>4469.3999999999996</v>
      </c>
      <c r="F8" s="1535"/>
      <c r="G8" s="1535">
        <v>4468.8999999999996</v>
      </c>
      <c r="H8" s="1535"/>
      <c r="I8" s="1535">
        <v>4426.8999999999996</v>
      </c>
      <c r="J8" s="1535"/>
      <c r="K8" s="1535">
        <v>4514.6000000000004</v>
      </c>
      <c r="L8" s="1535"/>
      <c r="M8" s="1536">
        <v>4565.1000000000004</v>
      </c>
      <c r="N8" s="1536"/>
      <c r="O8" s="1132"/>
      <c r="P8" s="1013"/>
      <c r="Q8" s="1358"/>
      <c r="R8" s="1002"/>
      <c r="S8" s="1002"/>
      <c r="T8" s="1002"/>
      <c r="U8" s="1002"/>
      <c r="V8" s="1002"/>
      <c r="W8" s="1002"/>
      <c r="X8" s="1002"/>
      <c r="Y8" s="1002"/>
      <c r="Z8" s="1002"/>
      <c r="AA8" s="1359"/>
      <c r="AB8" s="1359"/>
      <c r="AC8" s="1185"/>
      <c r="AD8" s="1185"/>
      <c r="AE8" s="1185"/>
      <c r="AF8" s="1185"/>
    </row>
    <row r="9" spans="1:32" ht="12" customHeight="1">
      <c r="A9" s="999"/>
      <c r="B9" s="1133"/>
      <c r="C9" s="868" t="s">
        <v>72</v>
      </c>
      <c r="D9" s="1016"/>
      <c r="E9" s="1558">
        <v>2313.9</v>
      </c>
      <c r="F9" s="1558"/>
      <c r="G9" s="1558">
        <v>2309.3000000000002</v>
      </c>
      <c r="H9" s="1558"/>
      <c r="I9" s="1558">
        <v>2273.4</v>
      </c>
      <c r="J9" s="1558"/>
      <c r="K9" s="1558">
        <v>2332</v>
      </c>
      <c r="L9" s="1558"/>
      <c r="M9" s="1559">
        <v>2361.6999999999998</v>
      </c>
      <c r="N9" s="1559"/>
      <c r="O9" s="1130"/>
      <c r="P9" s="999"/>
      <c r="Q9" s="1305"/>
      <c r="R9" s="1305"/>
      <c r="S9" s="1305"/>
    </row>
    <row r="10" spans="1:32" ht="12" customHeight="1">
      <c r="A10" s="999"/>
      <c r="B10" s="1133"/>
      <c r="C10" s="868" t="s">
        <v>71</v>
      </c>
      <c r="D10" s="1016"/>
      <c r="E10" s="1558">
        <v>2155.5</v>
      </c>
      <c r="F10" s="1558"/>
      <c r="G10" s="1558">
        <v>2159.6</v>
      </c>
      <c r="H10" s="1558"/>
      <c r="I10" s="1558">
        <v>2153.4</v>
      </c>
      <c r="J10" s="1558"/>
      <c r="K10" s="1558">
        <v>2182.6</v>
      </c>
      <c r="L10" s="1558"/>
      <c r="M10" s="1559">
        <v>2203.4</v>
      </c>
      <c r="N10" s="1559"/>
      <c r="O10" s="1130"/>
      <c r="P10" s="999"/>
    </row>
    <row r="11" spans="1:32" ht="15.75" customHeight="1">
      <c r="A11" s="999"/>
      <c r="B11" s="1133"/>
      <c r="C11" s="868" t="s">
        <v>170</v>
      </c>
      <c r="D11" s="1016"/>
      <c r="E11" s="1558">
        <v>259</v>
      </c>
      <c r="F11" s="1558"/>
      <c r="G11" s="1558">
        <v>244.9</v>
      </c>
      <c r="H11" s="1558"/>
      <c r="I11" s="1558">
        <v>236.3</v>
      </c>
      <c r="J11" s="1558"/>
      <c r="K11" s="1558">
        <v>234.1</v>
      </c>
      <c r="L11" s="1558"/>
      <c r="M11" s="1559">
        <v>271.89999999999998</v>
      </c>
      <c r="N11" s="1559"/>
      <c r="O11" s="1130"/>
      <c r="P11" s="999"/>
    </row>
    <row r="12" spans="1:32" ht="12" customHeight="1">
      <c r="A12" s="999"/>
      <c r="B12" s="1133"/>
      <c r="C12" s="868" t="s">
        <v>171</v>
      </c>
      <c r="D12" s="1016"/>
      <c r="E12" s="1542">
        <v>2195.5</v>
      </c>
      <c r="F12" s="1542"/>
      <c r="G12" s="1542">
        <v>2197.9</v>
      </c>
      <c r="H12" s="1542"/>
      <c r="I12" s="1542">
        <v>2204.6999999999998</v>
      </c>
      <c r="J12" s="1542"/>
      <c r="K12" s="1542">
        <v>2244.4</v>
      </c>
      <c r="L12" s="1542"/>
      <c r="M12" s="1543">
        <v>2239.1999999999998</v>
      </c>
      <c r="N12" s="1543"/>
      <c r="O12" s="1130"/>
      <c r="P12" s="999"/>
    </row>
    <row r="13" spans="1:32" ht="12" customHeight="1">
      <c r="A13" s="999"/>
      <c r="B13" s="1133"/>
      <c r="C13" s="868" t="s">
        <v>172</v>
      </c>
      <c r="D13" s="1016"/>
      <c r="E13" s="1542">
        <v>2014.9</v>
      </c>
      <c r="F13" s="1542"/>
      <c r="G13" s="1542">
        <v>2026.2</v>
      </c>
      <c r="H13" s="1542"/>
      <c r="I13" s="1542">
        <v>1985.9</v>
      </c>
      <c r="J13" s="1542"/>
      <c r="K13" s="1542">
        <v>2036.1</v>
      </c>
      <c r="L13" s="1542"/>
      <c r="M13" s="1543">
        <v>2054</v>
      </c>
      <c r="N13" s="1543"/>
      <c r="O13" s="1130"/>
      <c r="P13" s="999"/>
    </row>
    <row r="14" spans="1:32" ht="15.75" customHeight="1">
      <c r="A14" s="999"/>
      <c r="B14" s="1133"/>
      <c r="C14" s="868" t="s">
        <v>434</v>
      </c>
      <c r="D14" s="1016"/>
      <c r="E14" s="1558">
        <v>467.7</v>
      </c>
      <c r="F14" s="1558"/>
      <c r="G14" s="1558">
        <v>422.4</v>
      </c>
      <c r="H14" s="1558"/>
      <c r="I14" s="1558">
        <v>392.1</v>
      </c>
      <c r="J14" s="1558"/>
      <c r="K14" s="1558">
        <v>408.6</v>
      </c>
      <c r="L14" s="1558"/>
      <c r="M14" s="1559">
        <v>407.3</v>
      </c>
      <c r="N14" s="1559"/>
      <c r="O14" s="1130"/>
      <c r="P14" s="999"/>
    </row>
    <row r="15" spans="1:32" ht="12" customHeight="1">
      <c r="A15" s="999"/>
      <c r="B15" s="1133"/>
      <c r="C15" s="868" t="s">
        <v>176</v>
      </c>
      <c r="D15" s="1016"/>
      <c r="E15" s="1542">
        <v>1043.5999999999999</v>
      </c>
      <c r="F15" s="1542"/>
      <c r="G15" s="1542">
        <v>1041</v>
      </c>
      <c r="H15" s="1542"/>
      <c r="I15" s="1542">
        <v>1055.7</v>
      </c>
      <c r="J15" s="1542"/>
      <c r="K15" s="1542">
        <v>1073.9000000000001</v>
      </c>
      <c r="L15" s="1542"/>
      <c r="M15" s="1543">
        <v>1089.7</v>
      </c>
      <c r="N15" s="1543"/>
      <c r="O15" s="1130"/>
      <c r="P15" s="999"/>
      <c r="Q15" s="1315"/>
      <c r="R15" s="1315"/>
    </row>
    <row r="16" spans="1:32" ht="12" customHeight="1">
      <c r="A16" s="999"/>
      <c r="B16" s="1133"/>
      <c r="C16" s="868" t="s">
        <v>177</v>
      </c>
      <c r="D16" s="1016"/>
      <c r="E16" s="1542">
        <v>2958.1</v>
      </c>
      <c r="F16" s="1542"/>
      <c r="G16" s="1542">
        <v>3005.5</v>
      </c>
      <c r="H16" s="1542"/>
      <c r="I16" s="1542">
        <v>2979.1</v>
      </c>
      <c r="J16" s="1542"/>
      <c r="K16" s="1542">
        <v>3032.1</v>
      </c>
      <c r="L16" s="1542"/>
      <c r="M16" s="1543">
        <v>3068.2</v>
      </c>
      <c r="N16" s="1543"/>
      <c r="O16" s="1130"/>
      <c r="P16" s="999"/>
    </row>
    <row r="17" spans="1:28" s="1137" customFormat="1" ht="15.75" customHeight="1">
      <c r="A17" s="1134"/>
      <c r="B17" s="1135"/>
      <c r="C17" s="868" t="s">
        <v>178</v>
      </c>
      <c r="D17" s="1016"/>
      <c r="E17" s="1542">
        <v>3842.5</v>
      </c>
      <c r="F17" s="1542"/>
      <c r="G17" s="1542">
        <v>3843.7</v>
      </c>
      <c r="H17" s="1542"/>
      <c r="I17" s="1542">
        <v>3840.1</v>
      </c>
      <c r="J17" s="1542"/>
      <c r="K17" s="1542">
        <v>3923.1</v>
      </c>
      <c r="L17" s="1542"/>
      <c r="M17" s="1543">
        <v>3969.6</v>
      </c>
      <c r="N17" s="1543"/>
      <c r="O17" s="1136"/>
      <c r="P17" s="1134"/>
      <c r="Q17" s="1358"/>
      <c r="R17" s="1002"/>
      <c r="S17" s="1002"/>
      <c r="T17" s="1002"/>
      <c r="U17" s="1002"/>
      <c r="V17" s="1002"/>
      <c r="W17" s="1002"/>
      <c r="X17" s="1002"/>
      <c r="Y17" s="1002"/>
      <c r="Z17" s="1002"/>
      <c r="AA17" s="1360"/>
      <c r="AB17" s="1360"/>
    </row>
    <row r="18" spans="1:28" s="1137" customFormat="1" ht="12" customHeight="1">
      <c r="A18" s="1134"/>
      <c r="B18" s="1135"/>
      <c r="C18" s="868" t="s">
        <v>179</v>
      </c>
      <c r="D18" s="1016"/>
      <c r="E18" s="1542">
        <v>626.9</v>
      </c>
      <c r="F18" s="1542"/>
      <c r="G18" s="1542">
        <v>625.1</v>
      </c>
      <c r="H18" s="1542"/>
      <c r="I18" s="1542">
        <v>586.79999999999995</v>
      </c>
      <c r="J18" s="1542"/>
      <c r="K18" s="1542">
        <v>591.5</v>
      </c>
      <c r="L18" s="1542"/>
      <c r="M18" s="1543">
        <v>595.5</v>
      </c>
      <c r="N18" s="1543"/>
      <c r="O18" s="1136"/>
      <c r="P18" s="1134"/>
      <c r="Q18" s="1358"/>
      <c r="R18" s="1002"/>
      <c r="S18" s="1002"/>
      <c r="T18" s="1002"/>
      <c r="U18" s="1002"/>
      <c r="V18" s="1002"/>
      <c r="W18" s="1002"/>
      <c r="X18" s="1002"/>
      <c r="Y18" s="1002"/>
      <c r="Z18" s="1002"/>
      <c r="AA18" s="1360"/>
      <c r="AB18" s="1360"/>
    </row>
    <row r="19" spans="1:28" ht="15.75" customHeight="1">
      <c r="A19" s="999"/>
      <c r="B19" s="1133"/>
      <c r="C19" s="868" t="s">
        <v>180</v>
      </c>
      <c r="D19" s="1016"/>
      <c r="E19" s="1542">
        <v>3467.8</v>
      </c>
      <c r="F19" s="1542"/>
      <c r="G19" s="1542">
        <v>3514.1</v>
      </c>
      <c r="H19" s="1542"/>
      <c r="I19" s="1542">
        <v>3512.9</v>
      </c>
      <c r="J19" s="1542"/>
      <c r="K19" s="1542">
        <v>3595.4</v>
      </c>
      <c r="L19" s="1542"/>
      <c r="M19" s="1543">
        <v>3676.5</v>
      </c>
      <c r="N19" s="1543"/>
      <c r="O19" s="1130"/>
      <c r="P19" s="999"/>
      <c r="R19" s="1315"/>
      <c r="S19" s="1315"/>
    </row>
    <row r="20" spans="1:28" ht="12" customHeight="1">
      <c r="A20" s="999"/>
      <c r="B20" s="1133"/>
      <c r="C20" s="1138"/>
      <c r="D20" s="1303" t="s">
        <v>181</v>
      </c>
      <c r="E20" s="1542">
        <v>2717.6</v>
      </c>
      <c r="F20" s="1542"/>
      <c r="G20" s="1542">
        <v>2768.3</v>
      </c>
      <c r="H20" s="1542"/>
      <c r="I20" s="1542">
        <v>2781.4</v>
      </c>
      <c r="J20" s="1542"/>
      <c r="K20" s="1542">
        <v>2830.2</v>
      </c>
      <c r="L20" s="1542"/>
      <c r="M20" s="1543">
        <v>2864.6</v>
      </c>
      <c r="N20" s="1543"/>
      <c r="O20" s="1130"/>
      <c r="P20" s="999"/>
      <c r="R20" s="1318"/>
      <c r="S20" s="1318"/>
    </row>
    <row r="21" spans="1:28" ht="12" customHeight="1">
      <c r="A21" s="999"/>
      <c r="B21" s="1133"/>
      <c r="C21" s="1138"/>
      <c r="D21" s="1303" t="s">
        <v>182</v>
      </c>
      <c r="E21" s="1542">
        <v>626.1</v>
      </c>
      <c r="F21" s="1542"/>
      <c r="G21" s="1542">
        <v>614.70000000000005</v>
      </c>
      <c r="H21" s="1542"/>
      <c r="I21" s="1542">
        <v>609.29999999999995</v>
      </c>
      <c r="J21" s="1542"/>
      <c r="K21" s="1542">
        <v>630.1</v>
      </c>
      <c r="L21" s="1542"/>
      <c r="M21" s="1543">
        <v>683.6</v>
      </c>
      <c r="N21" s="1543"/>
      <c r="O21" s="1130"/>
      <c r="P21" s="999"/>
    </row>
    <row r="22" spans="1:28" ht="12" customHeight="1">
      <c r="A22" s="999"/>
      <c r="B22" s="1133"/>
      <c r="C22" s="1138"/>
      <c r="D22" s="1303" t="s">
        <v>140</v>
      </c>
      <c r="E22" s="1542">
        <v>124</v>
      </c>
      <c r="F22" s="1542"/>
      <c r="G22" s="1542">
        <v>131.1</v>
      </c>
      <c r="H22" s="1542"/>
      <c r="I22" s="1542">
        <v>122.2</v>
      </c>
      <c r="J22" s="1542"/>
      <c r="K22" s="1542">
        <v>135.1</v>
      </c>
      <c r="L22" s="1542"/>
      <c r="M22" s="1543">
        <v>128.19999999999999</v>
      </c>
      <c r="N22" s="1543"/>
      <c r="O22" s="1130"/>
      <c r="P22" s="999"/>
    </row>
    <row r="23" spans="1:28" ht="12" customHeight="1">
      <c r="A23" s="999"/>
      <c r="B23" s="1133"/>
      <c r="C23" s="868" t="s">
        <v>183</v>
      </c>
      <c r="D23" s="1016"/>
      <c r="E23" s="1542">
        <v>968</v>
      </c>
      <c r="F23" s="1542"/>
      <c r="G23" s="1542">
        <v>928.4</v>
      </c>
      <c r="H23" s="1542"/>
      <c r="I23" s="1542">
        <v>891.4</v>
      </c>
      <c r="J23" s="1542"/>
      <c r="K23" s="1542">
        <v>895.6</v>
      </c>
      <c r="L23" s="1542"/>
      <c r="M23" s="1543">
        <v>859.3</v>
      </c>
      <c r="N23" s="1543"/>
      <c r="O23" s="1130"/>
      <c r="P23" s="999"/>
    </row>
    <row r="24" spans="1:28" ht="12" customHeight="1">
      <c r="A24" s="999"/>
      <c r="B24" s="1133"/>
      <c r="C24" s="868" t="s">
        <v>140</v>
      </c>
      <c r="D24" s="1016"/>
      <c r="E24" s="1542">
        <v>33.6</v>
      </c>
      <c r="F24" s="1542"/>
      <c r="G24" s="1542">
        <v>26.4</v>
      </c>
      <c r="H24" s="1542"/>
      <c r="I24" s="1542">
        <v>22.5</v>
      </c>
      <c r="J24" s="1542"/>
      <c r="K24" s="1542">
        <v>23.6</v>
      </c>
      <c r="L24" s="1542"/>
      <c r="M24" s="1543">
        <v>29.3</v>
      </c>
      <c r="N24" s="1543"/>
      <c r="O24" s="1130"/>
      <c r="P24" s="999"/>
    </row>
    <row r="25" spans="1:28" ht="16.5" customHeight="1">
      <c r="A25" s="999"/>
      <c r="B25" s="1133"/>
      <c r="C25" s="874" t="s">
        <v>184</v>
      </c>
      <c r="D25" s="871"/>
      <c r="E25" s="1546"/>
      <c r="F25" s="1546"/>
      <c r="G25" s="1546"/>
      <c r="H25" s="1546"/>
      <c r="I25" s="1546"/>
      <c r="J25" s="1546"/>
      <c r="K25" s="1546"/>
      <c r="L25" s="1546"/>
      <c r="M25" s="1547"/>
      <c r="N25" s="1547"/>
      <c r="O25" s="1130"/>
      <c r="P25" s="999"/>
    </row>
    <row r="26" spans="1:28" s="948" customFormat="1" ht="13.5" customHeight="1">
      <c r="A26" s="1028"/>
      <c r="B26" s="1560" t="s">
        <v>185</v>
      </c>
      <c r="C26" s="1560"/>
      <c r="D26" s="1560"/>
      <c r="E26" s="1561">
        <v>61.2</v>
      </c>
      <c r="F26" s="1561"/>
      <c r="G26" s="1561">
        <v>61.6</v>
      </c>
      <c r="H26" s="1561"/>
      <c r="I26" s="1561">
        <v>61.5</v>
      </c>
      <c r="J26" s="1561"/>
      <c r="K26" s="1561">
        <v>62.6</v>
      </c>
      <c r="L26" s="1561"/>
      <c r="M26" s="1562">
        <v>63.4</v>
      </c>
      <c r="N26" s="1562"/>
      <c r="O26" s="1139"/>
      <c r="P26" s="1028"/>
      <c r="Q26" s="1358"/>
      <c r="R26" s="1002"/>
      <c r="S26" s="1002"/>
      <c r="T26" s="1002"/>
      <c r="U26" s="1002"/>
      <c r="V26" s="1002"/>
      <c r="W26" s="1002"/>
      <c r="X26" s="1002"/>
      <c r="Y26" s="1002"/>
      <c r="Z26" s="1002"/>
      <c r="AA26" s="1334"/>
      <c r="AB26" s="1334"/>
    </row>
    <row r="27" spans="1:28" ht="12" customHeight="1">
      <c r="A27" s="999"/>
      <c r="B27" s="1133"/>
      <c r="C27" s="871"/>
      <c r="D27" s="1303" t="s">
        <v>72</v>
      </c>
      <c r="E27" s="1546">
        <v>64.2</v>
      </c>
      <c r="F27" s="1546"/>
      <c r="G27" s="1546">
        <v>64.5</v>
      </c>
      <c r="H27" s="1546"/>
      <c r="I27" s="1546">
        <v>64.3</v>
      </c>
      <c r="J27" s="1546"/>
      <c r="K27" s="1546">
        <v>65.8</v>
      </c>
      <c r="L27" s="1546"/>
      <c r="M27" s="1547">
        <v>66.900000000000006</v>
      </c>
      <c r="N27" s="1547"/>
      <c r="O27" s="1130"/>
      <c r="P27" s="999"/>
    </row>
    <row r="28" spans="1:28" ht="12" customHeight="1">
      <c r="A28" s="999"/>
      <c r="B28" s="1133"/>
      <c r="C28" s="871"/>
      <c r="D28" s="1303" t="s">
        <v>71</v>
      </c>
      <c r="E28" s="1546">
        <v>58.4</v>
      </c>
      <c r="F28" s="1546"/>
      <c r="G28" s="1546">
        <v>58.8</v>
      </c>
      <c r="H28" s="1546"/>
      <c r="I28" s="1546">
        <v>58.9</v>
      </c>
      <c r="J28" s="1546"/>
      <c r="K28" s="1546">
        <v>59.6</v>
      </c>
      <c r="L28" s="1546"/>
      <c r="M28" s="1547">
        <v>60.1</v>
      </c>
      <c r="N28" s="1547"/>
      <c r="O28" s="1130"/>
      <c r="P28" s="999"/>
    </row>
    <row r="29" spans="1:28" s="948" customFormat="1" ht="14.25" customHeight="1">
      <c r="A29" s="1028"/>
      <c r="B29" s="1560" t="s">
        <v>170</v>
      </c>
      <c r="C29" s="1560"/>
      <c r="D29" s="1560"/>
      <c r="E29" s="1561">
        <v>23.3</v>
      </c>
      <c r="F29" s="1561"/>
      <c r="G29" s="1561">
        <v>22.2</v>
      </c>
      <c r="H29" s="1561"/>
      <c r="I29" s="1561">
        <v>21.4</v>
      </c>
      <c r="J29" s="1561"/>
      <c r="K29" s="1561">
        <v>21.2</v>
      </c>
      <c r="L29" s="1561"/>
      <c r="M29" s="1562">
        <v>24.7</v>
      </c>
      <c r="N29" s="1562"/>
      <c r="O29" s="1139"/>
      <c r="P29" s="1028"/>
      <c r="Q29" s="1358"/>
      <c r="R29" s="1002"/>
      <c r="S29" s="1002"/>
      <c r="T29" s="1002"/>
      <c r="U29" s="1002"/>
      <c r="V29" s="1002"/>
      <c r="W29" s="1002"/>
      <c r="X29" s="1002"/>
      <c r="Y29" s="1002"/>
      <c r="Z29" s="1002"/>
      <c r="AA29" s="1334"/>
      <c r="AB29" s="1334"/>
    </row>
    <row r="30" spans="1:28" ht="12" customHeight="1">
      <c r="A30" s="999"/>
      <c r="B30" s="1133"/>
      <c r="C30" s="871"/>
      <c r="D30" s="1303" t="s">
        <v>72</v>
      </c>
      <c r="E30" s="1546">
        <v>23.8</v>
      </c>
      <c r="F30" s="1546"/>
      <c r="G30" s="1546">
        <v>23.1</v>
      </c>
      <c r="H30" s="1546"/>
      <c r="I30" s="1546">
        <v>21.9</v>
      </c>
      <c r="J30" s="1546"/>
      <c r="K30" s="1546">
        <v>21.2</v>
      </c>
      <c r="L30" s="1546"/>
      <c r="M30" s="1547">
        <v>25.8</v>
      </c>
      <c r="N30" s="1547"/>
      <c r="O30" s="1130"/>
      <c r="P30" s="999"/>
    </row>
    <row r="31" spans="1:28" ht="12" customHeight="1">
      <c r="A31" s="999"/>
      <c r="B31" s="1133"/>
      <c r="C31" s="871"/>
      <c r="D31" s="1303" t="s">
        <v>71</v>
      </c>
      <c r="E31" s="1546">
        <v>22.8</v>
      </c>
      <c r="F31" s="1546"/>
      <c r="G31" s="1546">
        <v>21.1</v>
      </c>
      <c r="H31" s="1546"/>
      <c r="I31" s="1546">
        <v>20.9</v>
      </c>
      <c r="J31" s="1546"/>
      <c r="K31" s="1546">
        <v>21.3</v>
      </c>
      <c r="L31" s="1546"/>
      <c r="M31" s="1547">
        <v>23.5</v>
      </c>
      <c r="N31" s="1547"/>
      <c r="O31" s="1130"/>
      <c r="P31" s="999"/>
    </row>
    <row r="32" spans="1:28" s="948" customFormat="1" ht="14.25" customHeight="1">
      <c r="A32" s="1028"/>
      <c r="B32" s="1560" t="s">
        <v>186</v>
      </c>
      <c r="C32" s="1560"/>
      <c r="D32" s="1560"/>
      <c r="E32" s="1561">
        <v>47.2</v>
      </c>
      <c r="F32" s="1561"/>
      <c r="G32" s="1561">
        <v>47.8</v>
      </c>
      <c r="H32" s="1561"/>
      <c r="I32" s="1561">
        <v>47.6</v>
      </c>
      <c r="J32" s="1561"/>
      <c r="K32" s="1561">
        <v>47.8</v>
      </c>
      <c r="L32" s="1561"/>
      <c r="M32" s="1562">
        <v>48.4</v>
      </c>
      <c r="N32" s="1562"/>
      <c r="O32" s="1139"/>
      <c r="P32" s="1028"/>
      <c r="Q32" s="1358"/>
      <c r="R32" s="1002"/>
      <c r="S32" s="1002"/>
      <c r="T32" s="1002"/>
      <c r="U32" s="1002"/>
      <c r="V32" s="1002"/>
      <c r="W32" s="1002"/>
      <c r="X32" s="1002"/>
      <c r="Y32" s="1002"/>
      <c r="Z32" s="1002"/>
      <c r="AA32" s="1334"/>
      <c r="AB32" s="1334"/>
    </row>
    <row r="33" spans="1:28" ht="12" customHeight="1">
      <c r="A33" s="999"/>
      <c r="B33" s="1133"/>
      <c r="C33" s="871"/>
      <c r="D33" s="1303" t="s">
        <v>72</v>
      </c>
      <c r="E33" s="1546">
        <v>54.3</v>
      </c>
      <c r="F33" s="1546"/>
      <c r="G33" s="1546">
        <v>54.8</v>
      </c>
      <c r="H33" s="1546"/>
      <c r="I33" s="1546">
        <v>54.1</v>
      </c>
      <c r="J33" s="1546"/>
      <c r="K33" s="1546">
        <v>54.6</v>
      </c>
      <c r="L33" s="1546"/>
      <c r="M33" s="1547">
        <v>54.6</v>
      </c>
      <c r="N33" s="1547"/>
      <c r="O33" s="1130"/>
      <c r="P33" s="999"/>
    </row>
    <row r="34" spans="1:28" ht="12" customHeight="1">
      <c r="A34" s="999"/>
      <c r="B34" s="1133"/>
      <c r="C34" s="871"/>
      <c r="D34" s="1303" t="s">
        <v>71</v>
      </c>
      <c r="E34" s="1546">
        <v>40.9</v>
      </c>
      <c r="F34" s="1546"/>
      <c r="G34" s="1546">
        <v>41.5</v>
      </c>
      <c r="H34" s="1546"/>
      <c r="I34" s="1546">
        <v>41.7</v>
      </c>
      <c r="J34" s="1546"/>
      <c r="K34" s="1546">
        <v>41.8</v>
      </c>
      <c r="L34" s="1546"/>
      <c r="M34" s="1547">
        <v>42.8</v>
      </c>
      <c r="N34" s="1547"/>
      <c r="O34" s="1130"/>
      <c r="P34" s="999"/>
    </row>
    <row r="35" spans="1:28" ht="15.75" customHeight="1">
      <c r="A35" s="999"/>
      <c r="B35" s="1133"/>
      <c r="C35" s="1567" t="s">
        <v>187</v>
      </c>
      <c r="D35" s="1567"/>
      <c r="E35" s="1568">
        <v>0</v>
      </c>
      <c r="F35" s="1568"/>
      <c r="G35" s="1568">
        <v>0</v>
      </c>
      <c r="H35" s="1568"/>
      <c r="I35" s="1568">
        <v>0</v>
      </c>
      <c r="J35" s="1568"/>
      <c r="K35" s="1568">
        <v>0</v>
      </c>
      <c r="L35" s="1568"/>
      <c r="M35" s="1563">
        <v>0</v>
      </c>
      <c r="N35" s="1563"/>
      <c r="O35" s="1130"/>
      <c r="P35" s="999"/>
    </row>
    <row r="36" spans="1:28" ht="12" customHeight="1">
      <c r="A36" s="999"/>
      <c r="B36" s="1133"/>
      <c r="C36" s="1564" t="s">
        <v>185</v>
      </c>
      <c r="D36" s="1564"/>
      <c r="E36" s="1565">
        <v>-5.8000000000000043</v>
      </c>
      <c r="F36" s="1565"/>
      <c r="G36" s="1565">
        <v>-5.7000000000000028</v>
      </c>
      <c r="H36" s="1565"/>
      <c r="I36" s="1565">
        <v>-5.3999999999999986</v>
      </c>
      <c r="J36" s="1565"/>
      <c r="K36" s="1565">
        <v>-6.1999999999999957</v>
      </c>
      <c r="L36" s="1565"/>
      <c r="M36" s="1566">
        <v>-6.8000000000000043</v>
      </c>
      <c r="N36" s="1566"/>
      <c r="O36" s="1130"/>
      <c r="P36" s="999"/>
    </row>
    <row r="37" spans="1:28" ht="12" customHeight="1">
      <c r="A37" s="999"/>
      <c r="B37" s="1133"/>
      <c r="C37" s="1564" t="s">
        <v>170</v>
      </c>
      <c r="D37" s="1564"/>
      <c r="E37" s="1565">
        <v>-1</v>
      </c>
      <c r="F37" s="1565"/>
      <c r="G37" s="1565">
        <v>-2</v>
      </c>
      <c r="H37" s="1565"/>
      <c r="I37" s="1565">
        <v>-1</v>
      </c>
      <c r="J37" s="1565"/>
      <c r="K37" s="1565">
        <v>0.10000000000000142</v>
      </c>
      <c r="L37" s="1565"/>
      <c r="M37" s="1566">
        <v>-2.3000000000000007</v>
      </c>
      <c r="N37" s="1566"/>
      <c r="O37" s="1130"/>
      <c r="P37" s="999"/>
    </row>
    <row r="38" spans="1:28" ht="12" customHeight="1">
      <c r="A38" s="999"/>
      <c r="B38" s="1133"/>
      <c r="C38" s="1564" t="s">
        <v>186</v>
      </c>
      <c r="D38" s="1564"/>
      <c r="E38" s="1565">
        <v>-13.399999999999999</v>
      </c>
      <c r="F38" s="1565"/>
      <c r="G38" s="1565">
        <v>-13.299999999999997</v>
      </c>
      <c r="H38" s="1565"/>
      <c r="I38" s="1565">
        <v>-12.399999999999999</v>
      </c>
      <c r="J38" s="1565"/>
      <c r="K38" s="1565">
        <v>-12.800000000000004</v>
      </c>
      <c r="L38" s="1565"/>
      <c r="M38" s="1566">
        <v>-11.800000000000004</v>
      </c>
      <c r="N38" s="1566"/>
      <c r="O38" s="1130"/>
      <c r="P38" s="999"/>
    </row>
    <row r="39" spans="1:28" ht="9.75" customHeight="1" thickBot="1">
      <c r="A39" s="999"/>
      <c r="B39" s="1133"/>
      <c r="C39" s="1303"/>
      <c r="D39" s="1303"/>
      <c r="E39" s="1140"/>
      <c r="F39" s="1140"/>
      <c r="G39" s="1140"/>
      <c r="H39" s="1140"/>
      <c r="I39" s="1140"/>
      <c r="J39" s="1140"/>
      <c r="K39" s="1140"/>
      <c r="L39" s="1140"/>
      <c r="M39" s="1141"/>
      <c r="N39" s="1141"/>
      <c r="O39" s="1130"/>
      <c r="P39" s="999"/>
    </row>
    <row r="40" spans="1:28" s="1009" customFormat="1" ht="13.5" customHeight="1" thickBot="1">
      <c r="A40" s="1007"/>
      <c r="B40" s="1121"/>
      <c r="C40" s="1307" t="s">
        <v>538</v>
      </c>
      <c r="D40" s="1308"/>
      <c r="E40" s="1308"/>
      <c r="F40" s="1308"/>
      <c r="G40" s="1308"/>
      <c r="H40" s="1308"/>
      <c r="I40" s="1308"/>
      <c r="J40" s="1308"/>
      <c r="K40" s="1308"/>
      <c r="L40" s="1308"/>
      <c r="M40" s="1308"/>
      <c r="N40" s="1309"/>
      <c r="O40" s="1130"/>
      <c r="P40" s="999"/>
      <c r="Q40" s="1361"/>
      <c r="R40" s="1311"/>
      <c r="S40" s="1311"/>
      <c r="T40" s="1311"/>
      <c r="U40" s="1311"/>
      <c r="V40" s="1311"/>
      <c r="W40" s="1311"/>
      <c r="X40" s="1311"/>
      <c r="Y40" s="1311"/>
      <c r="Z40" s="1311"/>
      <c r="AA40" s="1311"/>
      <c r="AB40" s="1311"/>
    </row>
    <row r="41" spans="1:28" ht="3.75" customHeight="1">
      <c r="A41" s="999"/>
      <c r="B41" s="1001"/>
      <c r="C41" s="1550" t="s">
        <v>173</v>
      </c>
      <c r="D41" s="1551"/>
      <c r="E41" s="1114"/>
      <c r="F41" s="1128"/>
      <c r="G41" s="1128"/>
      <c r="H41" s="1128"/>
      <c r="I41" s="1128"/>
      <c r="J41" s="1128"/>
      <c r="K41" s="1005"/>
      <c r="L41" s="1128"/>
      <c r="M41" s="1128"/>
      <c r="N41" s="1128"/>
      <c r="O41" s="1130"/>
      <c r="P41" s="999"/>
    </row>
    <row r="42" spans="1:28" s="1137" customFormat="1" ht="12.75" customHeight="1">
      <c r="A42" s="1134"/>
      <c r="B42" s="1016"/>
      <c r="C42" s="1551"/>
      <c r="D42" s="1551"/>
      <c r="E42" s="1115" t="s">
        <v>34</v>
      </c>
      <c r="F42" s="1116" t="s">
        <v>585</v>
      </c>
      <c r="G42" s="1115" t="s">
        <v>34</v>
      </c>
      <c r="H42" s="1116" t="s">
        <v>34</v>
      </c>
      <c r="I42" s="1117"/>
      <c r="J42" s="1116" t="s">
        <v>34</v>
      </c>
      <c r="K42" s="1118">
        <v>2014</v>
      </c>
      <c r="L42" s="1119" t="s">
        <v>34</v>
      </c>
      <c r="M42" s="1119" t="s">
        <v>34</v>
      </c>
      <c r="N42" s="1120"/>
      <c r="O42" s="1136"/>
      <c r="P42" s="1134"/>
      <c r="Q42" s="1360"/>
      <c r="R42" s="1360"/>
      <c r="S42" s="1360"/>
      <c r="T42" s="1360"/>
      <c r="U42" s="1360"/>
      <c r="V42" s="1360"/>
      <c r="W42" s="1360"/>
      <c r="X42" s="1360"/>
      <c r="Y42" s="1360"/>
      <c r="Z42" s="1360"/>
      <c r="AA42" s="1360"/>
      <c r="AB42" s="1360"/>
    </row>
    <row r="43" spans="1:28" ht="12.75" customHeight="1">
      <c r="A43" s="999"/>
      <c r="B43" s="1001"/>
      <c r="C43" s="1012"/>
      <c r="D43" s="1012"/>
      <c r="E43" s="1541" t="str">
        <f>+E7</f>
        <v>3.º trimestre</v>
      </c>
      <c r="F43" s="1541"/>
      <c r="G43" s="1541" t="str">
        <f>+G7</f>
        <v>4.º trimestre</v>
      </c>
      <c r="H43" s="1541"/>
      <c r="I43" s="1541" t="str">
        <f>+I7</f>
        <v>1.º trimestre</v>
      </c>
      <c r="J43" s="1541"/>
      <c r="K43" s="1541" t="str">
        <f>+K7</f>
        <v>2.º trimestre</v>
      </c>
      <c r="L43" s="1541"/>
      <c r="M43" s="1541" t="str">
        <f>+M7</f>
        <v>3.º trimestre</v>
      </c>
      <c r="N43" s="1541"/>
      <c r="O43" s="1130"/>
      <c r="P43" s="999"/>
      <c r="Q43" s="1362"/>
    </row>
    <row r="44" spans="1:28" ht="12.75" customHeight="1">
      <c r="A44" s="999"/>
      <c r="B44" s="1001"/>
      <c r="C44" s="1012"/>
      <c r="D44" s="1012"/>
      <c r="E44" s="885" t="s">
        <v>174</v>
      </c>
      <c r="F44" s="885" t="s">
        <v>111</v>
      </c>
      <c r="G44" s="885" t="s">
        <v>174</v>
      </c>
      <c r="H44" s="885" t="s">
        <v>111</v>
      </c>
      <c r="I44" s="886" t="s">
        <v>174</v>
      </c>
      <c r="J44" s="886" t="s">
        <v>111</v>
      </c>
      <c r="K44" s="886" t="s">
        <v>174</v>
      </c>
      <c r="L44" s="886" t="s">
        <v>111</v>
      </c>
      <c r="M44" s="886" t="s">
        <v>174</v>
      </c>
      <c r="N44" s="886" t="s">
        <v>111</v>
      </c>
      <c r="O44" s="1130"/>
      <c r="P44" s="999"/>
      <c r="Q44" s="1329"/>
      <c r="R44" s="1329"/>
    </row>
    <row r="45" spans="1:28" s="1015" customFormat="1" ht="15" customHeight="1">
      <c r="A45" s="1013"/>
      <c r="B45" s="1142"/>
      <c r="C45" s="1534" t="s">
        <v>539</v>
      </c>
      <c r="D45" s="1534"/>
      <c r="E45" s="1363">
        <v>3467.8</v>
      </c>
      <c r="F45" s="1363">
        <f>+E45/E$45*100</f>
        <v>100</v>
      </c>
      <c r="G45" s="1364">
        <v>3514.1</v>
      </c>
      <c r="H45" s="1364">
        <f>+G45/G$45*100</f>
        <v>100</v>
      </c>
      <c r="I45" s="1364">
        <v>3512.9</v>
      </c>
      <c r="J45" s="1364">
        <f>+I45/I$45*100</f>
        <v>100</v>
      </c>
      <c r="K45" s="1364">
        <v>3595.4</v>
      </c>
      <c r="L45" s="1364">
        <f>+K45/K$45*100</f>
        <v>100</v>
      </c>
      <c r="M45" s="1364">
        <v>3676.5</v>
      </c>
      <c r="N45" s="1364">
        <f>+M45/M$45*100</f>
        <v>100</v>
      </c>
      <c r="O45" s="1132"/>
      <c r="P45" s="999"/>
      <c r="Q45" s="1330"/>
      <c r="R45" s="1314"/>
      <c r="S45" s="1314"/>
      <c r="T45" s="1002"/>
      <c r="U45" s="1317"/>
      <c r="V45" s="1314"/>
      <c r="W45" s="1314"/>
      <c r="X45" s="1314"/>
      <c r="Y45" s="1314"/>
      <c r="Z45" s="1314"/>
      <c r="AA45" s="1314"/>
      <c r="AB45" s="1314"/>
    </row>
    <row r="46" spans="1:28" s="1015" customFormat="1" ht="11.25" customHeight="1">
      <c r="A46" s="1013"/>
      <c r="B46" s="1142"/>
      <c r="C46" s="1027"/>
      <c r="D46" s="868" t="s">
        <v>72</v>
      </c>
      <c r="E46" s="1365">
        <v>1699.4</v>
      </c>
      <c r="F46" s="1365">
        <f>+E46/E$45*100</f>
        <v>49.005132937308957</v>
      </c>
      <c r="G46" s="1366">
        <v>1714.2</v>
      </c>
      <c r="H46" s="1366">
        <f>+G46/G$45*100</f>
        <v>48.780626618479836</v>
      </c>
      <c r="I46" s="1366">
        <v>1694.2</v>
      </c>
      <c r="J46" s="1366">
        <f>+I46/I$45*100</f>
        <v>48.227959805289075</v>
      </c>
      <c r="K46" s="1366">
        <v>1752.7</v>
      </c>
      <c r="L46" s="1366">
        <f>+K46/K$45*100</f>
        <v>48.74840073427157</v>
      </c>
      <c r="M46" s="1366">
        <v>1799.5</v>
      </c>
      <c r="N46" s="1366">
        <f>+M46/M$45*100</f>
        <v>48.946008431932547</v>
      </c>
      <c r="O46" s="1132"/>
      <c r="P46" s="999"/>
      <c r="Q46" s="1330"/>
      <c r="R46" s="1343"/>
      <c r="S46" s="1343"/>
      <c r="T46" s="1343"/>
      <c r="U46" s="1317"/>
      <c r="V46" s="1314"/>
      <c r="W46" s="1314"/>
      <c r="X46" s="1314"/>
      <c r="Y46" s="1314"/>
      <c r="Z46" s="1314"/>
      <c r="AA46" s="1314"/>
      <c r="AB46" s="1314"/>
    </row>
    <row r="47" spans="1:28" s="1137" customFormat="1" ht="11.25" customHeight="1">
      <c r="A47" s="1134"/>
      <c r="B47" s="1016"/>
      <c r="C47" s="872"/>
      <c r="D47" s="868" t="s">
        <v>71</v>
      </c>
      <c r="E47" s="1365">
        <v>1768.4</v>
      </c>
      <c r="F47" s="1365">
        <f>+E47/E$45*100</f>
        <v>50.994867062691043</v>
      </c>
      <c r="G47" s="1366">
        <v>1799.9</v>
      </c>
      <c r="H47" s="1366">
        <f>+G47/G$45*100</f>
        <v>51.219373381520164</v>
      </c>
      <c r="I47" s="1366">
        <v>1818.7</v>
      </c>
      <c r="J47" s="1366">
        <f>+I47/I$45*100</f>
        <v>51.772040194710925</v>
      </c>
      <c r="K47" s="1366">
        <v>1842.7</v>
      </c>
      <c r="L47" s="1366">
        <f>+K47/K$45*100</f>
        <v>51.25159926572843</v>
      </c>
      <c r="M47" s="1366">
        <v>1877</v>
      </c>
      <c r="N47" s="1366">
        <f>+M47/M$45*100</f>
        <v>51.05399156806746</v>
      </c>
      <c r="O47" s="1136"/>
      <c r="P47" s="999"/>
      <c r="Q47" s="1330"/>
      <c r="R47" s="1367"/>
      <c r="S47" s="1368"/>
      <c r="T47" s="1368"/>
      <c r="U47" s="1317"/>
      <c r="V47" s="1369"/>
      <c r="W47" s="1360"/>
      <c r="X47" s="1360"/>
      <c r="Y47" s="1360"/>
      <c r="Z47" s="1360"/>
      <c r="AA47" s="1360"/>
      <c r="AB47" s="1360"/>
    </row>
    <row r="48" spans="1:28" s="1137" customFormat="1" ht="13.5" customHeight="1">
      <c r="A48" s="1134"/>
      <c r="B48" s="1370"/>
      <c r="C48" s="875" t="s">
        <v>531</v>
      </c>
      <c r="D48" s="871"/>
      <c r="E48" s="1365">
        <v>43.2</v>
      </c>
      <c r="F48" s="1365">
        <f>+E48/E$45*100</f>
        <v>1.2457465828479151</v>
      </c>
      <c r="G48" s="1366">
        <v>37.799999999999997</v>
      </c>
      <c r="H48" s="1366">
        <f>+G48/G$45*100</f>
        <v>1.0756666002674937</v>
      </c>
      <c r="I48" s="1366">
        <v>38.799999999999997</v>
      </c>
      <c r="J48" s="1366">
        <f>+I48/I$45*100</f>
        <v>1.1045005550969285</v>
      </c>
      <c r="K48" s="1366">
        <v>41.2</v>
      </c>
      <c r="L48" s="1366">
        <f>+K48/K$45*100</f>
        <v>1.1459086610669189</v>
      </c>
      <c r="M48" s="1366">
        <v>48.6</v>
      </c>
      <c r="N48" s="1366">
        <f>+M48/M$45*100</f>
        <v>1.3219094247246024</v>
      </c>
      <c r="O48" s="1136"/>
      <c r="P48" s="999"/>
      <c r="Q48" s="1330"/>
      <c r="R48" s="1371"/>
      <c r="S48" s="1372"/>
      <c r="T48" s="1373"/>
      <c r="U48" s="1317"/>
      <c r="V48" s="1374"/>
      <c r="W48" s="1360"/>
      <c r="X48" s="1360"/>
      <c r="Y48" s="1360"/>
      <c r="Z48" s="1360"/>
      <c r="AA48" s="1360"/>
      <c r="AB48" s="1360"/>
    </row>
    <row r="49" spans="1:28" s="1137" customFormat="1" ht="11.25" customHeight="1">
      <c r="A49" s="1134"/>
      <c r="B49" s="1370"/>
      <c r="C49" s="875"/>
      <c r="D49" s="1303" t="s">
        <v>72</v>
      </c>
      <c r="E49" s="1375">
        <v>24.1</v>
      </c>
      <c r="F49" s="1375">
        <f>+E49/E48*100</f>
        <v>55.787037037037038</v>
      </c>
      <c r="G49" s="1376">
        <v>21.6</v>
      </c>
      <c r="H49" s="1376">
        <f>+G49/G48*100</f>
        <v>57.142857142857153</v>
      </c>
      <c r="I49" s="1376">
        <v>22.8</v>
      </c>
      <c r="J49" s="1376">
        <f>+I49/I48*100</f>
        <v>58.762886597938149</v>
      </c>
      <c r="K49" s="1376">
        <v>22.3</v>
      </c>
      <c r="L49" s="1376">
        <f>+K49/K48*100</f>
        <v>54.126213592233007</v>
      </c>
      <c r="M49" s="1376">
        <v>23.3</v>
      </c>
      <c r="N49" s="1376">
        <f>+M49/M48*100</f>
        <v>47.942386831275719</v>
      </c>
      <c r="O49" s="1136"/>
      <c r="P49" s="999"/>
      <c r="Q49" s="1330"/>
      <c r="R49" s="1371"/>
      <c r="S49" s="1372"/>
      <c r="T49" s="1002"/>
      <c r="U49" s="1317"/>
      <c r="V49" s="1374"/>
      <c r="W49" s="1360"/>
      <c r="X49" s="1360"/>
      <c r="Y49" s="1360"/>
      <c r="Z49" s="1360"/>
      <c r="AA49" s="1360"/>
      <c r="AB49" s="1360"/>
    </row>
    <row r="50" spans="1:28" s="1137" customFormat="1" ht="11.25" customHeight="1">
      <c r="A50" s="1134"/>
      <c r="B50" s="1016"/>
      <c r="C50" s="875"/>
      <c r="D50" s="1303" t="s">
        <v>71</v>
      </c>
      <c r="E50" s="1375">
        <v>19.2</v>
      </c>
      <c r="F50" s="1375">
        <f>+E50/E48*100</f>
        <v>44.444444444444443</v>
      </c>
      <c r="G50" s="1376">
        <v>16.100000000000001</v>
      </c>
      <c r="H50" s="1376">
        <f>+G50/G48*100</f>
        <v>42.592592592592595</v>
      </c>
      <c r="I50" s="1376">
        <v>15.9</v>
      </c>
      <c r="J50" s="1376">
        <f>+I50/I48*100</f>
        <v>40.979381443298976</v>
      </c>
      <c r="K50" s="1376">
        <v>18.8</v>
      </c>
      <c r="L50" s="1376">
        <f>+K50/K48*100</f>
        <v>45.631067961165044</v>
      </c>
      <c r="M50" s="1376">
        <v>25.3</v>
      </c>
      <c r="N50" s="1376">
        <f>+M50/M48*100</f>
        <v>52.057613168724281</v>
      </c>
      <c r="O50" s="1136"/>
      <c r="P50" s="999"/>
      <c r="Q50" s="1330"/>
      <c r="R50" s="1371"/>
      <c r="S50" s="1372"/>
      <c r="T50" s="1002"/>
      <c r="U50" s="1317"/>
      <c r="V50" s="1374"/>
      <c r="W50" s="1360"/>
      <c r="X50" s="1360"/>
      <c r="Y50" s="1360"/>
      <c r="Z50" s="1360"/>
      <c r="AA50" s="1360"/>
      <c r="AB50" s="1360"/>
    </row>
    <row r="51" spans="1:28" s="1137" customFormat="1" ht="13.5" customHeight="1">
      <c r="A51" s="1134"/>
      <c r="B51" s="1016"/>
      <c r="C51" s="875" t="s">
        <v>532</v>
      </c>
      <c r="D51" s="871"/>
      <c r="E51" s="1365">
        <v>451.8</v>
      </c>
      <c r="F51" s="1365">
        <f>+E51/E$45*100</f>
        <v>13.028433012284445</v>
      </c>
      <c r="G51" s="1366">
        <v>441.1</v>
      </c>
      <c r="H51" s="1366">
        <f>+G51/G$45*100</f>
        <v>12.552289348624116</v>
      </c>
      <c r="I51" s="1366">
        <v>421.8</v>
      </c>
      <c r="J51" s="1366">
        <f>+I51/I$45*100</f>
        <v>12.007173560306301</v>
      </c>
      <c r="K51" s="1366">
        <v>427.1</v>
      </c>
      <c r="L51" s="1366">
        <f>+K51/K$45*100</f>
        <v>11.879067697613618</v>
      </c>
      <c r="M51" s="1366">
        <v>440.6</v>
      </c>
      <c r="N51" s="1366">
        <f>+M51/M$45*100</f>
        <v>11.984224126206991</v>
      </c>
      <c r="O51" s="1136"/>
      <c r="P51" s="999"/>
      <c r="Q51" s="1360"/>
      <c r="R51" s="1002"/>
      <c r="S51" s="1002"/>
      <c r="T51" s="1002"/>
      <c r="U51" s="1317"/>
      <c r="V51" s="1374"/>
      <c r="W51" s="1360"/>
      <c r="X51" s="1360"/>
      <c r="Y51" s="1360"/>
      <c r="Z51" s="1360"/>
      <c r="AA51" s="1360"/>
      <c r="AB51" s="1360"/>
    </row>
    <row r="52" spans="1:28" s="1137" customFormat="1" ht="11.25" customHeight="1">
      <c r="A52" s="1134"/>
      <c r="B52" s="1016"/>
      <c r="C52" s="875"/>
      <c r="D52" s="1303" t="s">
        <v>72</v>
      </c>
      <c r="E52" s="1375">
        <v>220.1</v>
      </c>
      <c r="F52" s="1375">
        <f>+E52/E51*100</f>
        <v>48.716246126604688</v>
      </c>
      <c r="G52" s="1376">
        <v>217.5</v>
      </c>
      <c r="H52" s="1376">
        <f>+G52/G51*100</f>
        <v>49.308546814781231</v>
      </c>
      <c r="I52" s="1376">
        <v>204</v>
      </c>
      <c r="J52" s="1376">
        <f>+I52/I51*100</f>
        <v>48.364153627311516</v>
      </c>
      <c r="K52" s="1376">
        <v>218.4</v>
      </c>
      <c r="L52" s="1376">
        <f>+K52/K51*100</f>
        <v>51.135565441348632</v>
      </c>
      <c r="M52" s="1376">
        <v>227.6</v>
      </c>
      <c r="N52" s="1376">
        <f>+M52/M51*100</f>
        <v>51.656831593281879</v>
      </c>
      <c r="O52" s="1136"/>
      <c r="P52" s="999"/>
      <c r="Q52" s="1369"/>
      <c r="R52" s="1002"/>
      <c r="S52" s="1002"/>
      <c r="T52" s="1002"/>
      <c r="U52" s="1317"/>
      <c r="V52" s="1374"/>
      <c r="W52" s="1360"/>
      <c r="X52" s="1360"/>
      <c r="Y52" s="1360"/>
      <c r="Z52" s="1360"/>
      <c r="AA52" s="1360"/>
      <c r="AB52" s="1360"/>
    </row>
    <row r="53" spans="1:28" s="1137" customFormat="1" ht="11.25" customHeight="1">
      <c r="A53" s="1134"/>
      <c r="B53" s="1016"/>
      <c r="C53" s="875"/>
      <c r="D53" s="1303" t="s">
        <v>71</v>
      </c>
      <c r="E53" s="1375">
        <v>231.7</v>
      </c>
      <c r="F53" s="1375">
        <f>+E53/E51*100</f>
        <v>51.283753873395298</v>
      </c>
      <c r="G53" s="1376">
        <v>223.7</v>
      </c>
      <c r="H53" s="1376">
        <f>+G53/G51*100</f>
        <v>50.714123781455442</v>
      </c>
      <c r="I53" s="1376">
        <v>217.8</v>
      </c>
      <c r="J53" s="1376">
        <f>+I53/I51*100</f>
        <v>51.635846372688476</v>
      </c>
      <c r="K53" s="1376">
        <v>208.7</v>
      </c>
      <c r="L53" s="1376">
        <f>+K53/K51*100</f>
        <v>48.864434558651368</v>
      </c>
      <c r="M53" s="1376">
        <v>213.1</v>
      </c>
      <c r="N53" s="1376">
        <f>+M53/M51*100</f>
        <v>48.365864729913746</v>
      </c>
      <c r="O53" s="1136"/>
      <c r="P53" s="999"/>
      <c r="Q53" s="1360"/>
      <c r="R53" s="1002"/>
      <c r="S53" s="1002"/>
      <c r="T53" s="1002"/>
      <c r="U53" s="1317"/>
      <c r="V53" s="1374"/>
      <c r="W53" s="1360"/>
      <c r="X53" s="1360"/>
      <c r="Y53" s="1360"/>
      <c r="Z53" s="1360"/>
      <c r="AA53" s="1360"/>
      <c r="AB53" s="1360"/>
    </row>
    <row r="54" spans="1:28" s="1137" customFormat="1" ht="13.5" customHeight="1">
      <c r="A54" s="1134"/>
      <c r="B54" s="1016"/>
      <c r="C54" s="875" t="s">
        <v>533</v>
      </c>
      <c r="D54" s="871"/>
      <c r="E54" s="1365">
        <v>479.4</v>
      </c>
      <c r="F54" s="1365">
        <f>+E54/E$45*100</f>
        <v>13.824326662437278</v>
      </c>
      <c r="G54" s="1366">
        <v>461</v>
      </c>
      <c r="H54" s="1366">
        <f>+G54/G$45*100</f>
        <v>13.118579437124728</v>
      </c>
      <c r="I54" s="1366">
        <v>462.3</v>
      </c>
      <c r="J54" s="1366">
        <f>+I54/I$45*100</f>
        <v>13.160067180961599</v>
      </c>
      <c r="K54" s="1366">
        <v>476.5</v>
      </c>
      <c r="L54" s="1366">
        <f>+K54/K$45*100</f>
        <v>13.253045558213273</v>
      </c>
      <c r="M54" s="1366">
        <v>452</v>
      </c>
      <c r="N54" s="1366">
        <f>+M54/M$45*100</f>
        <v>12.294301645586836</v>
      </c>
      <c r="O54" s="1136"/>
      <c r="P54" s="999"/>
      <c r="Q54" s="1377"/>
      <c r="R54" s="1360"/>
      <c r="S54" s="1374"/>
      <c r="T54" s="1374"/>
      <c r="U54" s="1317"/>
      <c r="V54" s="1374"/>
      <c r="W54" s="1360"/>
      <c r="X54" s="1360"/>
      <c r="Y54" s="1360"/>
      <c r="Z54" s="1360"/>
      <c r="AA54" s="1360"/>
      <c r="AB54" s="1360"/>
    </row>
    <row r="55" spans="1:28" s="1137" customFormat="1" ht="11.25" customHeight="1">
      <c r="A55" s="1134"/>
      <c r="B55" s="1016"/>
      <c r="C55" s="875"/>
      <c r="D55" s="1303" t="s">
        <v>72</v>
      </c>
      <c r="E55" s="1375">
        <v>284.89999999999998</v>
      </c>
      <c r="F55" s="1375">
        <f>+E55/E54*100</f>
        <v>59.428452231956605</v>
      </c>
      <c r="G55" s="1376">
        <v>276.39999999999998</v>
      </c>
      <c r="H55" s="1376">
        <f>+G55/G54*100</f>
        <v>59.956616052060731</v>
      </c>
      <c r="I55" s="1376">
        <v>271</v>
      </c>
      <c r="J55" s="1376">
        <f>+I55/I54*100</f>
        <v>58.619943759463553</v>
      </c>
      <c r="K55" s="1376">
        <v>271</v>
      </c>
      <c r="L55" s="1376">
        <f>+K55/K54*100</f>
        <v>56.87303252885625</v>
      </c>
      <c r="M55" s="1376">
        <v>262.7</v>
      </c>
      <c r="N55" s="1376">
        <f>+M55/M54*100</f>
        <v>58.119469026548664</v>
      </c>
      <c r="O55" s="1136"/>
      <c r="P55" s="1134"/>
      <c r="Q55" s="1378"/>
      <c r="R55" s="1360"/>
      <c r="S55" s="1374"/>
      <c r="T55" s="1374"/>
      <c r="U55" s="1317"/>
      <c r="V55" s="1374"/>
      <c r="W55" s="1360"/>
      <c r="X55" s="1360"/>
      <c r="Y55" s="1360"/>
      <c r="Z55" s="1360"/>
      <c r="AA55" s="1360"/>
      <c r="AB55" s="1360"/>
    </row>
    <row r="56" spans="1:28" s="1137" customFormat="1" ht="11.25" customHeight="1">
      <c r="A56" s="1134"/>
      <c r="B56" s="1016"/>
      <c r="C56" s="875"/>
      <c r="D56" s="1303" t="s">
        <v>71</v>
      </c>
      <c r="E56" s="1375">
        <v>194.5</v>
      </c>
      <c r="F56" s="1375">
        <f>+E56/E54*100</f>
        <v>40.571547768043395</v>
      </c>
      <c r="G56" s="1376">
        <v>184.6</v>
      </c>
      <c r="H56" s="1376">
        <f>+G56/G54*100</f>
        <v>40.043383947939262</v>
      </c>
      <c r="I56" s="1376">
        <v>191.3</v>
      </c>
      <c r="J56" s="1376">
        <f>+I56/I54*100</f>
        <v>41.380056240536447</v>
      </c>
      <c r="K56" s="1376">
        <v>205.6</v>
      </c>
      <c r="L56" s="1376">
        <f>+K56/K54*100</f>
        <v>43.147953830010493</v>
      </c>
      <c r="M56" s="1376">
        <v>189.3</v>
      </c>
      <c r="N56" s="1376">
        <f>+M56/M54*100</f>
        <v>41.880530973451329</v>
      </c>
      <c r="O56" s="1136"/>
      <c r="P56" s="1134"/>
      <c r="Q56" s="1378"/>
      <c r="R56" s="1360"/>
      <c r="S56" s="1374"/>
      <c r="T56" s="1374"/>
      <c r="U56" s="1317"/>
      <c r="V56" s="1374"/>
      <c r="W56" s="1360"/>
      <c r="X56" s="1360"/>
      <c r="Y56" s="1360"/>
      <c r="Z56" s="1360"/>
      <c r="AA56" s="1360"/>
      <c r="AB56" s="1360"/>
    </row>
    <row r="57" spans="1:28" s="1137" customFormat="1" ht="13.5" customHeight="1">
      <c r="A57" s="1134"/>
      <c r="B57" s="1016"/>
      <c r="C57" s="875" t="s">
        <v>534</v>
      </c>
      <c r="D57" s="871"/>
      <c r="E57" s="1365">
        <v>771</v>
      </c>
      <c r="F57" s="1365">
        <f>+E57/E$45*100</f>
        <v>22.233116096660709</v>
      </c>
      <c r="G57" s="1366">
        <v>776.5</v>
      </c>
      <c r="H57" s="1366">
        <f>+G57/G$45*100</f>
        <v>22.096696166870608</v>
      </c>
      <c r="I57" s="1366">
        <v>772.6</v>
      </c>
      <c r="J57" s="1366">
        <f>+I57/I$45*100</f>
        <v>21.993224970821828</v>
      </c>
      <c r="K57" s="1366">
        <v>772.8</v>
      </c>
      <c r="L57" s="1366">
        <f>+K57/K$45*100</f>
        <v>21.494131390109583</v>
      </c>
      <c r="M57" s="1366">
        <v>790.4</v>
      </c>
      <c r="N57" s="1366">
        <f>+M57/M$45*100</f>
        <v>21.498708010335918</v>
      </c>
      <c r="O57" s="1136"/>
      <c r="P57" s="1134"/>
      <c r="Q57" s="1378"/>
      <c r="R57" s="1360"/>
      <c r="S57" s="1374"/>
      <c r="T57" s="1374"/>
      <c r="U57" s="1317"/>
      <c r="V57" s="1374"/>
      <c r="W57" s="1360"/>
      <c r="X57" s="1360"/>
      <c r="Y57" s="1360"/>
      <c r="Z57" s="1360"/>
      <c r="AA57" s="1360"/>
      <c r="AB57" s="1360"/>
    </row>
    <row r="58" spans="1:28" s="1137" customFormat="1" ht="11.25" customHeight="1">
      <c r="A58" s="1134"/>
      <c r="B58" s="1016"/>
      <c r="C58" s="875"/>
      <c r="D58" s="1303" t="s">
        <v>72</v>
      </c>
      <c r="E58" s="1375">
        <v>427.3</v>
      </c>
      <c r="F58" s="1375">
        <f>+E58/E57*100</f>
        <v>55.421530479896241</v>
      </c>
      <c r="G58" s="1376">
        <v>434.9</v>
      </c>
      <c r="H58" s="1376">
        <f>+G58/G57*100</f>
        <v>56.007726980038633</v>
      </c>
      <c r="I58" s="1376">
        <v>426.4</v>
      </c>
      <c r="J58" s="1376">
        <f>+I58/I57*100</f>
        <v>55.190266632151172</v>
      </c>
      <c r="K58" s="1376">
        <v>429.1</v>
      </c>
      <c r="L58" s="1376">
        <f>+K58/K57*100</f>
        <v>55.525362318840585</v>
      </c>
      <c r="M58" s="1376">
        <v>441.9</v>
      </c>
      <c r="N58" s="1376">
        <f>+M58/M57*100</f>
        <v>55.908400809716596</v>
      </c>
      <c r="O58" s="1136"/>
      <c r="P58" s="1134"/>
      <c r="Q58" s="1371"/>
      <c r="R58" s="1360"/>
      <c r="S58" s="1374"/>
      <c r="T58" s="1374"/>
      <c r="U58" s="1317"/>
      <c r="V58" s="1374"/>
      <c r="W58" s="1360"/>
      <c r="X58" s="1360"/>
      <c r="Y58" s="1360"/>
      <c r="Z58" s="1360"/>
      <c r="AA58" s="1360"/>
      <c r="AB58" s="1360"/>
    </row>
    <row r="59" spans="1:28" s="1137" customFormat="1" ht="11.25" customHeight="1">
      <c r="A59" s="1134"/>
      <c r="B59" s="1016"/>
      <c r="C59" s="875"/>
      <c r="D59" s="1303" t="s">
        <v>71</v>
      </c>
      <c r="E59" s="1375">
        <v>343.7</v>
      </c>
      <c r="F59" s="1375">
        <f>+E59/E57*100</f>
        <v>44.578469520103759</v>
      </c>
      <c r="G59" s="1376">
        <v>341.6</v>
      </c>
      <c r="H59" s="1376">
        <f>+G59/G57*100</f>
        <v>43.992273019961367</v>
      </c>
      <c r="I59" s="1376">
        <v>346.2</v>
      </c>
      <c r="J59" s="1376">
        <f>+I59/I57*100</f>
        <v>44.809733367848821</v>
      </c>
      <c r="K59" s="1376">
        <v>343.6</v>
      </c>
      <c r="L59" s="1376">
        <f>+K59/K57*100</f>
        <v>44.461697722567294</v>
      </c>
      <c r="M59" s="1376">
        <v>348.4</v>
      </c>
      <c r="N59" s="1376">
        <f>+M59/M57*100</f>
        <v>44.078947368421048</v>
      </c>
      <c r="O59" s="1136"/>
      <c r="P59" s="1134"/>
      <c r="Q59" s="1379"/>
      <c r="R59" s="1360"/>
      <c r="S59" s="1374"/>
      <c r="T59" s="1374"/>
      <c r="U59" s="1317"/>
      <c r="V59" s="1374"/>
      <c r="W59" s="1360"/>
      <c r="X59" s="1360"/>
      <c r="Y59" s="1360"/>
      <c r="Z59" s="1360"/>
      <c r="AA59" s="1360"/>
      <c r="AB59" s="1360"/>
    </row>
    <row r="60" spans="1:28" s="1137" customFormat="1" ht="13.5" customHeight="1">
      <c r="A60" s="1134"/>
      <c r="B60" s="1016"/>
      <c r="C60" s="875" t="s">
        <v>540</v>
      </c>
      <c r="D60" s="871"/>
      <c r="E60" s="1365">
        <v>905.4</v>
      </c>
      <c r="F60" s="1365">
        <f>+E60/E$45*100</f>
        <v>26.108772132187553</v>
      </c>
      <c r="G60" s="1366">
        <v>936.9</v>
      </c>
      <c r="H60" s="1366">
        <f>+G60/G$45*100</f>
        <v>26.661165020915739</v>
      </c>
      <c r="I60" s="1366">
        <v>928.5</v>
      </c>
      <c r="J60" s="1366">
        <f>+I60/I$45*100</f>
        <v>26.43115374761593</v>
      </c>
      <c r="K60" s="1366">
        <v>952.2</v>
      </c>
      <c r="L60" s="1366">
        <f>+K60/K$45*100</f>
        <v>26.483840462813596</v>
      </c>
      <c r="M60" s="1366">
        <v>976.3</v>
      </c>
      <c r="N60" s="1366">
        <f>+M60/M$45*100</f>
        <v>26.555147558819531</v>
      </c>
      <c r="O60" s="1136"/>
      <c r="P60" s="1134"/>
      <c r="Q60" s="1379"/>
      <c r="R60" s="1360"/>
      <c r="S60" s="1374"/>
      <c r="T60" s="1374"/>
      <c r="U60" s="1317"/>
      <c r="V60" s="1374"/>
      <c r="W60" s="1360"/>
      <c r="X60" s="1360"/>
      <c r="Y60" s="1360"/>
      <c r="Z60" s="1360"/>
      <c r="AA60" s="1360"/>
      <c r="AB60" s="1360"/>
    </row>
    <row r="61" spans="1:28" s="1137" customFormat="1" ht="11.25" customHeight="1">
      <c r="A61" s="1134"/>
      <c r="B61" s="1016"/>
      <c r="C61" s="868"/>
      <c r="D61" s="1303" t="s">
        <v>72</v>
      </c>
      <c r="E61" s="1375">
        <v>434.9</v>
      </c>
      <c r="F61" s="1375">
        <f>+E61/E60*100</f>
        <v>48.034018113540981</v>
      </c>
      <c r="G61" s="1376">
        <v>449.5</v>
      </c>
      <c r="H61" s="1376">
        <f>+G61/G60*100</f>
        <v>47.977372184864983</v>
      </c>
      <c r="I61" s="1376">
        <v>450.8</v>
      </c>
      <c r="J61" s="1376">
        <f>+I61/I60*100</f>
        <v>48.551427032848679</v>
      </c>
      <c r="K61" s="1376">
        <v>465</v>
      </c>
      <c r="L61" s="1376">
        <f>+K61/K60*100</f>
        <v>48.83427851291745</v>
      </c>
      <c r="M61" s="1376">
        <v>481.1</v>
      </c>
      <c r="N61" s="1376">
        <f>+M61/M60*100</f>
        <v>49.27788589572878</v>
      </c>
      <c r="O61" s="1136"/>
      <c r="P61" s="1134"/>
      <c r="Q61" s="1379"/>
      <c r="R61" s="1360"/>
      <c r="S61" s="1374"/>
      <c r="T61" s="1374"/>
      <c r="U61" s="1317"/>
      <c r="V61" s="1374"/>
      <c r="W61" s="1360"/>
      <c r="X61" s="1360"/>
      <c r="Y61" s="1360"/>
      <c r="Z61" s="1360"/>
      <c r="AA61" s="1360"/>
      <c r="AB61" s="1360"/>
    </row>
    <row r="62" spans="1:28" s="1137" customFormat="1" ht="11.25" customHeight="1">
      <c r="A62" s="1134"/>
      <c r="B62" s="1016"/>
      <c r="C62" s="871"/>
      <c r="D62" s="1186" t="s">
        <v>71</v>
      </c>
      <c r="E62" s="1375">
        <v>470.5</v>
      </c>
      <c r="F62" s="1375">
        <f>+E62/E60*100</f>
        <v>51.965981886459019</v>
      </c>
      <c r="G62" s="1376">
        <v>487.3</v>
      </c>
      <c r="H62" s="1376">
        <f>+G62/G60*100</f>
        <v>52.011954317429819</v>
      </c>
      <c r="I62" s="1376">
        <v>477.7</v>
      </c>
      <c r="J62" s="1376">
        <f>+I62/I60*100</f>
        <v>51.448572967151321</v>
      </c>
      <c r="K62" s="1376">
        <v>487.2</v>
      </c>
      <c r="L62" s="1376">
        <f>+K62/K60*100</f>
        <v>51.165721487082536</v>
      </c>
      <c r="M62" s="1376">
        <v>495.2</v>
      </c>
      <c r="N62" s="1376">
        <f>+M62/M60*100</f>
        <v>50.722114104271235</v>
      </c>
      <c r="O62" s="1136"/>
      <c r="P62" s="1134"/>
      <c r="Q62" s="1379"/>
      <c r="R62" s="1360"/>
      <c r="S62" s="1374"/>
      <c r="T62" s="1374"/>
      <c r="U62" s="1317"/>
      <c r="V62" s="1374"/>
      <c r="W62" s="1360"/>
      <c r="X62" s="1360"/>
      <c r="Y62" s="1360"/>
      <c r="Z62" s="1360"/>
      <c r="AA62" s="1360"/>
      <c r="AB62" s="1360"/>
    </row>
    <row r="63" spans="1:28" s="1137" customFormat="1" ht="13.5" customHeight="1">
      <c r="A63" s="1134"/>
      <c r="B63" s="1016"/>
      <c r="C63" s="875" t="s">
        <v>541</v>
      </c>
      <c r="D63" s="875"/>
      <c r="E63" s="1365">
        <v>816.9</v>
      </c>
      <c r="F63" s="1365">
        <f>+E63/E$45*100</f>
        <v>23.556721840936614</v>
      </c>
      <c r="G63" s="1366">
        <v>860.8</v>
      </c>
      <c r="H63" s="1366">
        <f>+G63/G$45*100</f>
        <v>24.495603426197317</v>
      </c>
      <c r="I63" s="1366">
        <v>888.9</v>
      </c>
      <c r="J63" s="1366">
        <f>+I63/I$45*100</f>
        <v>25.303879985197415</v>
      </c>
      <c r="K63" s="1366">
        <v>925.6</v>
      </c>
      <c r="L63" s="1366">
        <f>+K63/K$45*100</f>
        <v>25.744006230183015</v>
      </c>
      <c r="M63" s="1366">
        <v>968.6</v>
      </c>
      <c r="N63" s="1366">
        <f>+M63/M$45*100</f>
        <v>26.345709234326126</v>
      </c>
      <c r="O63" s="1136"/>
      <c r="P63" s="1134"/>
      <c r="Q63" s="1358"/>
      <c r="R63" s="1360"/>
      <c r="S63" s="1374"/>
      <c r="T63" s="1374"/>
      <c r="U63" s="1317"/>
      <c r="V63" s="1374"/>
      <c r="W63" s="1360"/>
      <c r="X63" s="1360"/>
      <c r="Y63" s="1360"/>
      <c r="Z63" s="1360"/>
      <c r="AA63" s="1360"/>
      <c r="AB63" s="1360"/>
    </row>
    <row r="64" spans="1:28" s="1137" customFormat="1" ht="11.25" customHeight="1">
      <c r="A64" s="1134"/>
      <c r="B64" s="1016"/>
      <c r="C64" s="868"/>
      <c r="D64" s="1303" t="s">
        <v>72</v>
      </c>
      <c r="E64" s="1375">
        <v>308.10000000000002</v>
      </c>
      <c r="F64" s="1375">
        <f>+E64/E63*100</f>
        <v>37.715754682335664</v>
      </c>
      <c r="G64" s="1376">
        <v>314.2</v>
      </c>
      <c r="H64" s="1376">
        <f>+G64/G63*100</f>
        <v>36.500929368029738</v>
      </c>
      <c r="I64" s="1376">
        <v>319.2</v>
      </c>
      <c r="J64" s="1376">
        <f>+I64/I63*100</f>
        <v>35.909551130610865</v>
      </c>
      <c r="K64" s="1376">
        <v>346.9</v>
      </c>
      <c r="L64" s="1376">
        <f>+K64/K63*100</f>
        <v>37.478392394122729</v>
      </c>
      <c r="M64" s="1376">
        <v>362.9</v>
      </c>
      <c r="N64" s="1376">
        <f>+M64/M63*100</f>
        <v>37.4664464175098</v>
      </c>
      <c r="O64" s="1136"/>
      <c r="P64" s="1134"/>
      <c r="Q64" s="1358"/>
      <c r="R64" s="1360"/>
      <c r="S64" s="1374"/>
      <c r="T64" s="1374"/>
      <c r="U64" s="1317"/>
      <c r="V64" s="1374"/>
      <c r="W64" s="1360"/>
      <c r="X64" s="1360"/>
      <c r="Y64" s="1360"/>
      <c r="Z64" s="1360"/>
      <c r="AA64" s="1360"/>
      <c r="AB64" s="1360"/>
    </row>
    <row r="65" spans="1:28" s="1137" customFormat="1" ht="11.25" customHeight="1">
      <c r="A65" s="1134"/>
      <c r="B65" s="1016"/>
      <c r="C65" s="871"/>
      <c r="D65" s="1186" t="s">
        <v>71</v>
      </c>
      <c r="E65" s="1375">
        <v>508.8</v>
      </c>
      <c r="F65" s="1375">
        <f>+E65/E63*100</f>
        <v>62.284245317664343</v>
      </c>
      <c r="G65" s="1376">
        <v>546.6</v>
      </c>
      <c r="H65" s="1376">
        <f>+G65/G63*100</f>
        <v>63.49907063197027</v>
      </c>
      <c r="I65" s="1376">
        <v>569.79999999999995</v>
      </c>
      <c r="J65" s="1376">
        <f>+I65/I63*100</f>
        <v>64.101698728765882</v>
      </c>
      <c r="K65" s="1376">
        <v>578.70000000000005</v>
      </c>
      <c r="L65" s="1376">
        <f>+K65/K63*100</f>
        <v>62.521607605877271</v>
      </c>
      <c r="M65" s="1376">
        <v>605.6</v>
      </c>
      <c r="N65" s="1376">
        <f>+M65/M63*100</f>
        <v>62.523229403262434</v>
      </c>
      <c r="O65" s="1136"/>
      <c r="P65" s="1134"/>
      <c r="Q65" s="1358"/>
      <c r="R65" s="1360"/>
      <c r="S65" s="1374"/>
      <c r="T65" s="1374"/>
      <c r="U65" s="1317"/>
      <c r="V65" s="1374"/>
      <c r="W65" s="1360"/>
      <c r="X65" s="1360"/>
      <c r="Y65" s="1360"/>
      <c r="Z65" s="1360"/>
      <c r="AA65" s="1360"/>
      <c r="AB65" s="1360"/>
    </row>
    <row r="66" spans="1:28" s="948" customFormat="1" ht="12" customHeight="1">
      <c r="A66" s="990"/>
      <c r="B66" s="990"/>
      <c r="C66" s="991" t="s">
        <v>465</v>
      </c>
      <c r="D66" s="992"/>
      <c r="E66" s="993"/>
      <c r="F66" s="1122"/>
      <c r="G66" s="993"/>
      <c r="H66" s="1122"/>
      <c r="I66" s="993"/>
      <c r="J66" s="1122"/>
      <c r="K66" s="993"/>
      <c r="L66" s="1122"/>
      <c r="M66" s="993"/>
      <c r="N66" s="1122"/>
      <c r="O66" s="1136"/>
      <c r="P66" s="980"/>
    </row>
    <row r="67" spans="1:28" ht="13.5" customHeight="1">
      <c r="A67" s="999"/>
      <c r="B67" s="1001"/>
      <c r="C67" s="1032" t="s">
        <v>456</v>
      </c>
      <c r="D67" s="1005"/>
      <c r="E67" s="1225" t="s">
        <v>88</v>
      </c>
      <c r="F67" s="1226"/>
      <c r="G67" s="1224"/>
      <c r="H67" s="1224"/>
      <c r="I67" s="1140"/>
      <c r="J67" s="1227"/>
      <c r="K67" s="1228"/>
      <c r="L67" s="1140"/>
      <c r="M67" s="1229"/>
      <c r="N67" s="1229"/>
      <c r="O67" s="1130"/>
      <c r="P67" s="999"/>
    </row>
    <row r="68" spans="1:28" s="948" customFormat="1" ht="13.5" customHeight="1">
      <c r="A68" s="1028"/>
      <c r="B68" s="1143"/>
      <c r="C68" s="1143"/>
      <c r="D68" s="1143"/>
      <c r="E68" s="1001"/>
      <c r="F68" s="1001"/>
      <c r="G68" s="1001"/>
      <c r="H68" s="1001"/>
      <c r="I68" s="1001"/>
      <c r="J68" s="1001"/>
      <c r="K68" s="1569">
        <v>41974</v>
      </c>
      <c r="L68" s="1569"/>
      <c r="M68" s="1569"/>
      <c r="N68" s="1569"/>
      <c r="O68" s="1144">
        <v>7</v>
      </c>
      <c r="P68" s="999"/>
      <c r="Q68" s="1358"/>
      <c r="R68" s="1002"/>
      <c r="S68" s="1334"/>
      <c r="T68" s="1334"/>
      <c r="U68" s="1334"/>
      <c r="V68" s="1334"/>
      <c r="W68" s="1334"/>
      <c r="X68" s="1334"/>
      <c r="Y68" s="1334"/>
      <c r="Z68" s="1334"/>
      <c r="AA68" s="1334"/>
      <c r="AB68" s="1334"/>
    </row>
    <row r="70" spans="1:28">
      <c r="Q70" s="1380"/>
    </row>
    <row r="72" spans="1:28" ht="8.25" customHeight="1"/>
    <row r="74" spans="1:28" ht="9" customHeight="1">
      <c r="O74" s="1145"/>
    </row>
    <row r="75" spans="1:28" ht="8.25" customHeight="1">
      <c r="M75" s="1570"/>
      <c r="N75" s="1570"/>
      <c r="O75" s="1570"/>
    </row>
    <row r="76" spans="1:28" ht="9.75" customHeight="1"/>
  </sheetData>
  <mergeCells count="181">
    <mergeCell ref="C45:D45"/>
    <mergeCell ref="K68:N68"/>
    <mergeCell ref="M75:O75"/>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cfRule type="cellIs" dxfId="9" priority="2" operator="equal">
      <formula>"1.º trimestre"</formula>
    </cfRule>
  </conditionalFormatting>
  <conditionalFormatting sqref="E43:N43">
    <cfRule type="cellIs" dxfId="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pageSetUpPr fitToPage="1"/>
  </sheetPr>
  <dimension ref="A1:W73"/>
  <sheetViews>
    <sheetView showRuler="0" zoomScaleNormal="100" workbookViewId="0"/>
  </sheetViews>
  <sheetFormatPr defaultRowHeight="12.75"/>
  <cols>
    <col min="1" max="1" width="1" style="1003" customWidth="1"/>
    <col min="2" max="2" width="2.5703125" style="1003" customWidth="1"/>
    <col min="3" max="3" width="1" style="1003" customWidth="1"/>
    <col min="4" max="4" width="32.42578125" style="1003" customWidth="1"/>
    <col min="5" max="5" width="7.42578125" style="1003" customWidth="1"/>
    <col min="6" max="6" width="5.140625" style="1003" customWidth="1"/>
    <col min="7" max="7" width="7.42578125" style="1003" customWidth="1"/>
    <col min="8" max="8" width="5.140625" style="1003" customWidth="1"/>
    <col min="9" max="9" width="7.42578125" style="1003" customWidth="1"/>
    <col min="10" max="10" width="5.140625" style="1003" customWidth="1"/>
    <col min="11" max="11" width="7.42578125" style="1003" customWidth="1"/>
    <col min="12" max="12" width="5.140625" style="1003" customWidth="1"/>
    <col min="13" max="13" width="7.42578125" style="1003" customWidth="1"/>
    <col min="14" max="14" width="5.140625" style="1003" customWidth="1"/>
    <col min="15" max="15" width="2.5703125" style="1003" customWidth="1"/>
    <col min="16" max="16" width="1" style="1003" customWidth="1"/>
    <col min="17" max="17" width="9.140625" style="1002"/>
    <col min="18" max="18" width="9.140625" style="1002" customWidth="1"/>
    <col min="19" max="20" width="9.140625" style="1002"/>
    <col min="21" max="22" width="9.140625" style="1002" customWidth="1"/>
    <col min="23" max="23" width="9.140625" style="1002"/>
    <col min="24" max="16384" width="9.140625" style="1003"/>
  </cols>
  <sheetData>
    <row r="1" spans="1:23" ht="13.5" customHeight="1">
      <c r="A1" s="999"/>
      <c r="B1" s="1381"/>
      <c r="C1" s="1381"/>
      <c r="D1" s="1381"/>
      <c r="E1" s="1001"/>
      <c r="F1" s="1001"/>
      <c r="G1" s="1001"/>
      <c r="H1" s="1001"/>
      <c r="I1" s="1573" t="s">
        <v>353</v>
      </c>
      <c r="J1" s="1573"/>
      <c r="K1" s="1573"/>
      <c r="L1" s="1573"/>
      <c r="M1" s="1573"/>
      <c r="N1" s="1573"/>
      <c r="O1" s="1382"/>
      <c r="P1" s="1382"/>
    </row>
    <row r="2" spans="1:23" ht="6" customHeight="1">
      <c r="A2" s="999"/>
      <c r="B2" s="1148"/>
      <c r="C2" s="1123"/>
      <c r="D2" s="1123"/>
      <c r="E2" s="1125"/>
      <c r="F2" s="1125"/>
      <c r="G2" s="1125"/>
      <c r="H2" s="1125"/>
      <c r="I2" s="1000"/>
      <c r="J2" s="1000"/>
      <c r="K2" s="1000"/>
      <c r="L2" s="1000"/>
      <c r="M2" s="1000"/>
      <c r="N2" s="1383"/>
      <c r="O2" s="1001"/>
      <c r="P2" s="999"/>
    </row>
    <row r="3" spans="1:23" ht="10.5" customHeight="1" thickBot="1">
      <c r="A3" s="999"/>
      <c r="B3" s="1149"/>
      <c r="C3" s="1150"/>
      <c r="D3" s="1151"/>
      <c r="E3" s="1152"/>
      <c r="F3" s="1152"/>
      <c r="G3" s="1152"/>
      <c r="H3" s="1152"/>
      <c r="I3" s="1001"/>
      <c r="J3" s="1001"/>
      <c r="K3" s="1001"/>
      <c r="L3" s="1001"/>
      <c r="M3" s="1538" t="s">
        <v>73</v>
      </c>
      <c r="N3" s="1538"/>
      <c r="O3" s="1001"/>
      <c r="P3" s="999"/>
    </row>
    <row r="4" spans="1:23" s="1009" customFormat="1" ht="13.5" customHeight="1" thickBot="1">
      <c r="A4" s="1007"/>
      <c r="B4" s="1008"/>
      <c r="C4" s="1384" t="s">
        <v>193</v>
      </c>
      <c r="D4" s="1308"/>
      <c r="E4" s="1308"/>
      <c r="F4" s="1308"/>
      <c r="G4" s="1308"/>
      <c r="H4" s="1308"/>
      <c r="I4" s="1308"/>
      <c r="J4" s="1308"/>
      <c r="K4" s="1308"/>
      <c r="L4" s="1308"/>
      <c r="M4" s="1308"/>
      <c r="N4" s="1309"/>
      <c r="O4" s="1001"/>
      <c r="P4" s="1007"/>
      <c r="Q4" s="1002"/>
      <c r="R4" s="1002"/>
      <c r="S4" s="1002"/>
      <c r="T4" s="1002"/>
      <c r="U4" s="1002"/>
      <c r="V4" s="1311"/>
      <c r="W4" s="1311"/>
    </row>
    <row r="5" spans="1:23" ht="3.75" customHeight="1">
      <c r="A5" s="999"/>
      <c r="B5" s="1004"/>
      <c r="C5" s="1539" t="s">
        <v>169</v>
      </c>
      <c r="D5" s="1540"/>
      <c r="E5" s="1024"/>
      <c r="F5" s="1024"/>
      <c r="G5" s="1024"/>
      <c r="H5" s="1024"/>
      <c r="I5" s="1024"/>
      <c r="J5" s="1024"/>
      <c r="K5" s="1005"/>
      <c r="L5" s="1153"/>
      <c r="M5" s="1153"/>
      <c r="N5" s="1153"/>
      <c r="O5" s="1001"/>
      <c r="P5" s="999"/>
      <c r="V5" s="1311"/>
    </row>
    <row r="6" spans="1:23" ht="12.75" customHeight="1">
      <c r="A6" s="999"/>
      <c r="B6" s="1004"/>
      <c r="C6" s="1540"/>
      <c r="D6" s="1540"/>
      <c r="E6" s="1115" t="s">
        <v>34</v>
      </c>
      <c r="F6" s="1116" t="s">
        <v>585</v>
      </c>
      <c r="G6" s="1115" t="s">
        <v>34</v>
      </c>
      <c r="H6" s="1116" t="s">
        <v>34</v>
      </c>
      <c r="I6" s="1117"/>
      <c r="J6" s="1116" t="s">
        <v>34</v>
      </c>
      <c r="K6" s="1118">
        <v>2014</v>
      </c>
      <c r="L6" s="1119" t="s">
        <v>34</v>
      </c>
      <c r="M6" s="1119" t="s">
        <v>34</v>
      </c>
      <c r="N6" s="1120"/>
      <c r="O6" s="1001"/>
      <c r="P6" s="1007"/>
      <c r="Q6" s="1311"/>
      <c r="R6" s="1311"/>
      <c r="S6" s="1311"/>
      <c r="T6" s="1311"/>
    </row>
    <row r="7" spans="1:23" ht="12.75" customHeight="1">
      <c r="A7" s="999"/>
      <c r="B7" s="1004"/>
      <c r="C7" s="1135"/>
      <c r="D7" s="1135"/>
      <c r="E7" s="1541" t="s">
        <v>617</v>
      </c>
      <c r="F7" s="1541"/>
      <c r="G7" s="1541" t="s">
        <v>618</v>
      </c>
      <c r="H7" s="1541"/>
      <c r="I7" s="1541" t="s">
        <v>619</v>
      </c>
      <c r="J7" s="1541"/>
      <c r="K7" s="1541" t="s">
        <v>620</v>
      </c>
      <c r="L7" s="1541"/>
      <c r="M7" s="1541" t="s">
        <v>617</v>
      </c>
      <c r="N7" s="1541"/>
      <c r="O7" s="1017"/>
      <c r="P7" s="999"/>
      <c r="V7" s="1311"/>
    </row>
    <row r="8" spans="1:23" s="1015" customFormat="1" ht="18.75" customHeight="1">
      <c r="A8" s="1013"/>
      <c r="B8" s="1014"/>
      <c r="C8" s="1534" t="s">
        <v>194</v>
      </c>
      <c r="D8" s="1534"/>
      <c r="E8" s="1571">
        <v>819.9</v>
      </c>
      <c r="F8" s="1571"/>
      <c r="G8" s="1571">
        <v>808</v>
      </c>
      <c r="H8" s="1571"/>
      <c r="I8" s="1571">
        <v>788.1</v>
      </c>
      <c r="J8" s="1571"/>
      <c r="K8" s="1571">
        <v>728.9</v>
      </c>
      <c r="L8" s="1571"/>
      <c r="M8" s="1572">
        <v>688.9</v>
      </c>
      <c r="N8" s="1572"/>
      <c r="O8" s="1019"/>
      <c r="P8" s="1013"/>
      <c r="Q8" s="1002"/>
      <c r="R8" s="1002"/>
      <c r="S8" s="1002"/>
      <c r="T8" s="1002"/>
      <c r="U8" s="1002"/>
      <c r="V8" s="1385"/>
      <c r="W8" s="1386"/>
    </row>
    <row r="9" spans="1:23" ht="13.5" customHeight="1">
      <c r="A9" s="999"/>
      <c r="B9" s="1004"/>
      <c r="C9" s="868" t="s">
        <v>72</v>
      </c>
      <c r="D9" s="1016"/>
      <c r="E9" s="1574">
        <v>415.7</v>
      </c>
      <c r="F9" s="1574"/>
      <c r="G9" s="1574">
        <v>400.9</v>
      </c>
      <c r="H9" s="1574"/>
      <c r="I9" s="1574">
        <v>402.9</v>
      </c>
      <c r="J9" s="1574"/>
      <c r="K9" s="1574">
        <v>363.5</v>
      </c>
      <c r="L9" s="1574"/>
      <c r="M9" s="1575">
        <v>330.1</v>
      </c>
      <c r="N9" s="1575"/>
      <c r="O9" s="1017"/>
      <c r="P9" s="999"/>
      <c r="R9" s="1315"/>
      <c r="S9" s="1315"/>
      <c r="V9" s="1385"/>
      <c r="W9" s="1315"/>
    </row>
    <row r="10" spans="1:23" ht="13.5" customHeight="1">
      <c r="A10" s="999"/>
      <c r="B10" s="1004"/>
      <c r="C10" s="868" t="s">
        <v>71</v>
      </c>
      <c r="D10" s="1016"/>
      <c r="E10" s="1574">
        <v>404.2</v>
      </c>
      <c r="F10" s="1574"/>
      <c r="G10" s="1574">
        <v>407.1</v>
      </c>
      <c r="H10" s="1574"/>
      <c r="I10" s="1574">
        <v>385.2</v>
      </c>
      <c r="J10" s="1574"/>
      <c r="K10" s="1574">
        <v>365.5</v>
      </c>
      <c r="L10" s="1574"/>
      <c r="M10" s="1575">
        <v>358.8</v>
      </c>
      <c r="N10" s="1575"/>
      <c r="O10" s="1017"/>
      <c r="P10" s="999"/>
      <c r="R10" s="1315"/>
      <c r="S10" s="1315"/>
      <c r="V10" s="1385"/>
    </row>
    <row r="11" spans="1:23" ht="18.75" customHeight="1">
      <c r="A11" s="999"/>
      <c r="B11" s="1004"/>
      <c r="C11" s="868" t="s">
        <v>170</v>
      </c>
      <c r="D11" s="1016"/>
      <c r="E11" s="1574">
        <v>148.30000000000001</v>
      </c>
      <c r="F11" s="1574"/>
      <c r="G11" s="1574">
        <v>138.30000000000001</v>
      </c>
      <c r="H11" s="1574"/>
      <c r="I11" s="1574">
        <v>141.6</v>
      </c>
      <c r="J11" s="1574"/>
      <c r="K11" s="1574">
        <v>129.30000000000001</v>
      </c>
      <c r="L11" s="1574"/>
      <c r="M11" s="1575">
        <v>129.19999999999999</v>
      </c>
      <c r="N11" s="1575"/>
      <c r="O11" s="1017"/>
      <c r="P11" s="999"/>
      <c r="Q11" s="1387"/>
      <c r="R11" s="1387"/>
      <c r="S11" s="1387"/>
      <c r="V11" s="1385"/>
      <c r="W11" s="1315"/>
    </row>
    <row r="12" spans="1:23" ht="13.5" customHeight="1">
      <c r="A12" s="999"/>
      <c r="B12" s="1004"/>
      <c r="C12" s="868" t="s">
        <v>171</v>
      </c>
      <c r="D12" s="1016"/>
      <c r="E12" s="1574">
        <v>404.5</v>
      </c>
      <c r="F12" s="1574"/>
      <c r="G12" s="1574">
        <v>411.7</v>
      </c>
      <c r="H12" s="1574"/>
      <c r="I12" s="1574">
        <v>384.7</v>
      </c>
      <c r="J12" s="1574"/>
      <c r="K12" s="1574">
        <v>346.6</v>
      </c>
      <c r="L12" s="1574"/>
      <c r="M12" s="1575">
        <v>320.2</v>
      </c>
      <c r="N12" s="1575"/>
      <c r="O12" s="1017"/>
      <c r="P12" s="999"/>
      <c r="V12" s="1385"/>
      <c r="W12" s="1315"/>
    </row>
    <row r="13" spans="1:23" ht="13.5" customHeight="1">
      <c r="A13" s="999"/>
      <c r="B13" s="1004"/>
      <c r="C13" s="868" t="s">
        <v>172</v>
      </c>
      <c r="D13" s="1016"/>
      <c r="E13" s="1574">
        <v>267.10000000000002</v>
      </c>
      <c r="F13" s="1574"/>
      <c r="G13" s="1574">
        <v>258</v>
      </c>
      <c r="H13" s="1574"/>
      <c r="I13" s="1574">
        <v>261.8</v>
      </c>
      <c r="J13" s="1574"/>
      <c r="K13" s="1574">
        <v>253</v>
      </c>
      <c r="L13" s="1574"/>
      <c r="M13" s="1575">
        <v>239.5</v>
      </c>
      <c r="N13" s="1575"/>
      <c r="O13" s="1017"/>
      <c r="P13" s="999"/>
      <c r="V13" s="1385"/>
      <c r="W13" s="1315"/>
    </row>
    <row r="14" spans="1:23" ht="18.75" customHeight="1">
      <c r="A14" s="999"/>
      <c r="B14" s="1004"/>
      <c r="C14" s="868" t="s">
        <v>195</v>
      </c>
      <c r="D14" s="1016"/>
      <c r="E14" s="1574">
        <v>103.9</v>
      </c>
      <c r="F14" s="1574"/>
      <c r="G14" s="1574">
        <v>85.2</v>
      </c>
      <c r="H14" s="1574"/>
      <c r="I14" s="1574">
        <v>86.4</v>
      </c>
      <c r="J14" s="1574"/>
      <c r="K14" s="1574">
        <v>89.3</v>
      </c>
      <c r="L14" s="1574"/>
      <c r="M14" s="1575">
        <v>93.3</v>
      </c>
      <c r="N14" s="1575"/>
      <c r="O14" s="1017"/>
      <c r="P14" s="999"/>
      <c r="V14" s="1385"/>
    </row>
    <row r="15" spans="1:23" ht="13.5" customHeight="1">
      <c r="A15" s="999"/>
      <c r="B15" s="1004"/>
      <c r="C15" s="868" t="s">
        <v>196</v>
      </c>
      <c r="D15" s="1016"/>
      <c r="E15" s="1574">
        <v>716</v>
      </c>
      <c r="F15" s="1574"/>
      <c r="G15" s="1574">
        <v>722.8</v>
      </c>
      <c r="H15" s="1574"/>
      <c r="I15" s="1574">
        <v>701.7</v>
      </c>
      <c r="J15" s="1574"/>
      <c r="K15" s="1574">
        <v>639.6</v>
      </c>
      <c r="L15" s="1574"/>
      <c r="M15" s="1575">
        <v>595.6</v>
      </c>
      <c r="N15" s="1575"/>
      <c r="O15" s="1017"/>
      <c r="P15" s="999"/>
      <c r="R15" s="1315"/>
      <c r="T15" s="1315"/>
      <c r="V15" s="1385"/>
    </row>
    <row r="16" spans="1:23" ht="18.75" customHeight="1">
      <c r="A16" s="999"/>
      <c r="B16" s="1004"/>
      <c r="C16" s="868" t="s">
        <v>197</v>
      </c>
      <c r="D16" s="1016"/>
      <c r="E16" s="1574">
        <v>290.89999999999998</v>
      </c>
      <c r="F16" s="1574"/>
      <c r="G16" s="1574">
        <v>294.5</v>
      </c>
      <c r="H16" s="1574"/>
      <c r="I16" s="1574">
        <v>287.2</v>
      </c>
      <c r="J16" s="1574"/>
      <c r="K16" s="1574">
        <v>237.6</v>
      </c>
      <c r="L16" s="1574"/>
      <c r="M16" s="1575">
        <v>227.9</v>
      </c>
      <c r="N16" s="1575"/>
      <c r="O16" s="1017"/>
      <c r="P16" s="999"/>
      <c r="V16" s="1385"/>
    </row>
    <row r="17" spans="1:23" ht="13.5" customHeight="1">
      <c r="A17" s="999"/>
      <c r="B17" s="1004"/>
      <c r="C17" s="868" t="s">
        <v>198</v>
      </c>
      <c r="D17" s="1016"/>
      <c r="E17" s="1574">
        <v>529</v>
      </c>
      <c r="F17" s="1574"/>
      <c r="G17" s="1574">
        <v>513.5</v>
      </c>
      <c r="H17" s="1574"/>
      <c r="I17" s="1574">
        <v>500.9</v>
      </c>
      <c r="J17" s="1574"/>
      <c r="K17" s="1574">
        <v>491.3</v>
      </c>
      <c r="L17" s="1574"/>
      <c r="M17" s="1575">
        <v>460.9</v>
      </c>
      <c r="N17" s="1575"/>
      <c r="O17" s="1017"/>
      <c r="P17" s="999"/>
      <c r="R17" s="1315"/>
      <c r="S17" s="1315"/>
      <c r="V17" s="1311"/>
    </row>
    <row r="18" spans="1:23" s="1015" customFormat="1" ht="18.75" customHeight="1">
      <c r="A18" s="1013"/>
      <c r="B18" s="1014"/>
      <c r="C18" s="1534" t="s">
        <v>199</v>
      </c>
      <c r="D18" s="1534"/>
      <c r="E18" s="1571">
        <v>15.5</v>
      </c>
      <c r="F18" s="1571"/>
      <c r="G18" s="1571">
        <v>15.3</v>
      </c>
      <c r="H18" s="1571"/>
      <c r="I18" s="1571">
        <v>15.1</v>
      </c>
      <c r="J18" s="1571"/>
      <c r="K18" s="1571">
        <v>13.9</v>
      </c>
      <c r="L18" s="1571"/>
      <c r="M18" s="1572">
        <v>13.1</v>
      </c>
      <c r="N18" s="1572"/>
      <c r="O18" s="1019"/>
      <c r="P18" s="1013"/>
      <c r="Q18" s="1002"/>
      <c r="R18" s="1002"/>
      <c r="S18" s="1002"/>
      <c r="T18" s="1002"/>
      <c r="U18" s="1002"/>
      <c r="V18" s="1311"/>
      <c r="W18" s="1314"/>
    </row>
    <row r="19" spans="1:23" ht="13.5" customHeight="1">
      <c r="A19" s="999"/>
      <c r="B19" s="1004"/>
      <c r="C19" s="868" t="s">
        <v>72</v>
      </c>
      <c r="D19" s="1016"/>
      <c r="E19" s="1574">
        <v>15.2</v>
      </c>
      <c r="F19" s="1574"/>
      <c r="G19" s="1574">
        <v>14.8</v>
      </c>
      <c r="H19" s="1574"/>
      <c r="I19" s="1574">
        <v>15.1</v>
      </c>
      <c r="J19" s="1574"/>
      <c r="K19" s="1574">
        <v>13.5</v>
      </c>
      <c r="L19" s="1574"/>
      <c r="M19" s="1575">
        <v>12.3</v>
      </c>
      <c r="N19" s="1575"/>
      <c r="O19" s="1017"/>
      <c r="P19" s="999"/>
      <c r="R19" s="1315"/>
      <c r="S19" s="1315"/>
      <c r="V19" s="1311"/>
    </row>
    <row r="20" spans="1:23" ht="13.5" customHeight="1">
      <c r="A20" s="999"/>
      <c r="B20" s="1004"/>
      <c r="C20" s="868" t="s">
        <v>71</v>
      </c>
      <c r="D20" s="1016"/>
      <c r="E20" s="1574">
        <v>15.8</v>
      </c>
      <c r="F20" s="1574"/>
      <c r="G20" s="1574">
        <v>15.9</v>
      </c>
      <c r="H20" s="1574"/>
      <c r="I20" s="1574">
        <v>15.2</v>
      </c>
      <c r="J20" s="1574"/>
      <c r="K20" s="1574">
        <v>14.3</v>
      </c>
      <c r="L20" s="1574"/>
      <c r="M20" s="1575">
        <v>14</v>
      </c>
      <c r="N20" s="1575"/>
      <c r="O20" s="1017"/>
      <c r="P20" s="999"/>
      <c r="R20" s="1315"/>
      <c r="S20" s="1315"/>
      <c r="V20" s="1311"/>
    </row>
    <row r="21" spans="1:23" s="1157" customFormat="1" ht="13.5" customHeight="1">
      <c r="A21" s="1154"/>
      <c r="B21" s="1155"/>
      <c r="C21" s="1303" t="s">
        <v>200</v>
      </c>
      <c r="D21" s="1156"/>
      <c r="E21" s="1576">
        <v>0.60000000000000142</v>
      </c>
      <c r="F21" s="1576"/>
      <c r="G21" s="1576">
        <v>1.0999999999999996</v>
      </c>
      <c r="H21" s="1576"/>
      <c r="I21" s="1576">
        <v>9.9999999999999645E-2</v>
      </c>
      <c r="J21" s="1576"/>
      <c r="K21" s="1576">
        <v>0.80000000000000071</v>
      </c>
      <c r="L21" s="1576"/>
      <c r="M21" s="1577">
        <v>1.6999999999999993</v>
      </c>
      <c r="N21" s="1577"/>
      <c r="O21" s="1156"/>
      <c r="P21" s="1154"/>
      <c r="Q21" s="1002"/>
      <c r="R21" s="1002"/>
      <c r="S21" s="1002"/>
      <c r="T21" s="1002"/>
      <c r="U21" s="1002"/>
      <c r="V21" s="1181"/>
      <c r="W21" s="1388"/>
    </row>
    <row r="22" spans="1:23" ht="18.75" customHeight="1">
      <c r="A22" s="999"/>
      <c r="B22" s="1004"/>
      <c r="C22" s="868" t="s">
        <v>170</v>
      </c>
      <c r="D22" s="1016"/>
      <c r="E22" s="1574">
        <v>36.4</v>
      </c>
      <c r="F22" s="1574"/>
      <c r="G22" s="1574">
        <v>36.1</v>
      </c>
      <c r="H22" s="1574"/>
      <c r="I22" s="1574">
        <v>37.5</v>
      </c>
      <c r="J22" s="1574"/>
      <c r="K22" s="1574">
        <v>35.6</v>
      </c>
      <c r="L22" s="1574"/>
      <c r="M22" s="1575">
        <v>32.200000000000003</v>
      </c>
      <c r="N22" s="1575"/>
      <c r="O22" s="1017"/>
      <c r="P22" s="999"/>
      <c r="R22" s="1315"/>
      <c r="V22" s="1311"/>
    </row>
    <row r="23" spans="1:23" ht="13.5" customHeight="1">
      <c r="A23" s="999"/>
      <c r="B23" s="1004"/>
      <c r="C23" s="868" t="s">
        <v>171</v>
      </c>
      <c r="D23" s="1001"/>
      <c r="E23" s="1574">
        <v>15.6</v>
      </c>
      <c r="F23" s="1574"/>
      <c r="G23" s="1574">
        <v>15.8</v>
      </c>
      <c r="H23" s="1574"/>
      <c r="I23" s="1574">
        <v>14.9</v>
      </c>
      <c r="J23" s="1574"/>
      <c r="K23" s="1574">
        <v>13.4</v>
      </c>
      <c r="L23" s="1574"/>
      <c r="M23" s="1575">
        <v>12.5</v>
      </c>
      <c r="N23" s="1575"/>
      <c r="O23" s="1017"/>
      <c r="P23" s="999"/>
      <c r="V23" s="1311"/>
    </row>
    <row r="24" spans="1:23" ht="13.5" customHeight="1">
      <c r="A24" s="999"/>
      <c r="B24" s="1004"/>
      <c r="C24" s="868" t="s">
        <v>172</v>
      </c>
      <c r="D24" s="1001"/>
      <c r="E24" s="1574">
        <v>11.7</v>
      </c>
      <c r="F24" s="1574"/>
      <c r="G24" s="1574">
        <v>11.3</v>
      </c>
      <c r="H24" s="1574"/>
      <c r="I24" s="1574">
        <v>11.6</v>
      </c>
      <c r="J24" s="1574"/>
      <c r="K24" s="1574">
        <v>11.1</v>
      </c>
      <c r="L24" s="1574"/>
      <c r="M24" s="1575">
        <v>10.4</v>
      </c>
      <c r="N24" s="1575"/>
      <c r="O24" s="1017"/>
      <c r="P24" s="999"/>
      <c r="V24" s="1311"/>
    </row>
    <row r="25" spans="1:23" s="1034" customFormat="1" ht="18.75" customHeight="1">
      <c r="A25" s="1158"/>
      <c r="B25" s="1010"/>
      <c r="C25" s="868" t="s">
        <v>201</v>
      </c>
      <c r="D25" s="1016"/>
      <c r="E25" s="1574">
        <v>16.5</v>
      </c>
      <c r="F25" s="1574"/>
      <c r="G25" s="1574">
        <v>16.399999999999999</v>
      </c>
      <c r="H25" s="1574"/>
      <c r="I25" s="1574">
        <v>15.8</v>
      </c>
      <c r="J25" s="1574"/>
      <c r="K25" s="1574">
        <v>15</v>
      </c>
      <c r="L25" s="1574"/>
      <c r="M25" s="1575">
        <v>14.3</v>
      </c>
      <c r="N25" s="1575"/>
      <c r="O25" s="1006"/>
      <c r="P25" s="1158"/>
      <c r="Q25" s="1002"/>
      <c r="R25" s="1002"/>
      <c r="S25" s="1002"/>
      <c r="T25" s="1002"/>
      <c r="U25" s="1002"/>
      <c r="V25" s="1311"/>
      <c r="W25" s="1035"/>
    </row>
    <row r="26" spans="1:23" s="1034" customFormat="1" ht="13.5" customHeight="1">
      <c r="A26" s="1158"/>
      <c r="B26" s="1010"/>
      <c r="C26" s="868" t="s">
        <v>202</v>
      </c>
      <c r="D26" s="1016"/>
      <c r="E26" s="1574">
        <v>11</v>
      </c>
      <c r="F26" s="1574"/>
      <c r="G26" s="1574">
        <v>10.5</v>
      </c>
      <c r="H26" s="1574"/>
      <c r="I26" s="1574">
        <v>11</v>
      </c>
      <c r="J26" s="1574"/>
      <c r="K26" s="1574">
        <v>10.4</v>
      </c>
      <c r="L26" s="1574"/>
      <c r="M26" s="1575">
        <v>10.5</v>
      </c>
      <c r="N26" s="1575"/>
      <c r="O26" s="1006"/>
      <c r="P26" s="1158"/>
      <c r="Q26" s="1002"/>
      <c r="R26" s="1002"/>
      <c r="S26" s="1002"/>
      <c r="T26" s="1002"/>
      <c r="U26" s="1002"/>
      <c r="V26" s="1311"/>
      <c r="W26" s="1035"/>
    </row>
    <row r="27" spans="1:23" s="1034" customFormat="1" ht="13.5" customHeight="1">
      <c r="A27" s="1158"/>
      <c r="B27" s="1010"/>
      <c r="C27" s="868" t="s">
        <v>203</v>
      </c>
      <c r="D27" s="1016"/>
      <c r="E27" s="1574">
        <v>17.899999999999999</v>
      </c>
      <c r="F27" s="1574"/>
      <c r="G27" s="1574">
        <v>17.2</v>
      </c>
      <c r="H27" s="1574"/>
      <c r="I27" s="1574">
        <v>16.399999999999999</v>
      </c>
      <c r="J27" s="1574"/>
      <c r="K27" s="1574">
        <v>15.1</v>
      </c>
      <c r="L27" s="1574"/>
      <c r="M27" s="1575">
        <v>14</v>
      </c>
      <c r="N27" s="1575"/>
      <c r="O27" s="1006"/>
      <c r="P27" s="1158"/>
      <c r="Q27" s="1002"/>
      <c r="R27" s="1002"/>
      <c r="S27" s="1002"/>
      <c r="T27" s="1002"/>
      <c r="U27" s="1002"/>
      <c r="V27" s="1311"/>
      <c r="W27" s="1035"/>
    </row>
    <row r="28" spans="1:23" s="1034" customFormat="1" ht="13.5" customHeight="1">
      <c r="A28" s="1158"/>
      <c r="B28" s="1010"/>
      <c r="C28" s="868" t="s">
        <v>204</v>
      </c>
      <c r="D28" s="1016"/>
      <c r="E28" s="1574">
        <v>16.100000000000001</v>
      </c>
      <c r="F28" s="1574"/>
      <c r="G28" s="1574">
        <v>15.6</v>
      </c>
      <c r="H28" s="1574"/>
      <c r="I28" s="1574">
        <v>16</v>
      </c>
      <c r="J28" s="1574"/>
      <c r="K28" s="1574">
        <v>14</v>
      </c>
      <c r="L28" s="1574"/>
      <c r="M28" s="1575">
        <v>12.6</v>
      </c>
      <c r="N28" s="1575"/>
      <c r="O28" s="1006"/>
      <c r="P28" s="1158"/>
      <c r="Q28" s="1002"/>
      <c r="R28" s="1002"/>
      <c r="S28" s="1002"/>
      <c r="T28" s="1002"/>
      <c r="U28" s="1002"/>
      <c r="V28" s="1311"/>
      <c r="W28" s="1035"/>
    </row>
    <row r="29" spans="1:23" s="1034" customFormat="1" ht="13.5" customHeight="1">
      <c r="A29" s="1158"/>
      <c r="B29" s="1010"/>
      <c r="C29" s="868" t="s">
        <v>205</v>
      </c>
      <c r="D29" s="1016"/>
      <c r="E29" s="1574">
        <v>13.8</v>
      </c>
      <c r="F29" s="1574"/>
      <c r="G29" s="1574">
        <v>17</v>
      </c>
      <c r="H29" s="1574"/>
      <c r="I29" s="1574">
        <v>18.3</v>
      </c>
      <c r="J29" s="1574"/>
      <c r="K29" s="1574">
        <v>13.5</v>
      </c>
      <c r="L29" s="1574"/>
      <c r="M29" s="1575">
        <v>11.2</v>
      </c>
      <c r="N29" s="1575"/>
      <c r="O29" s="1006"/>
      <c r="P29" s="1158"/>
      <c r="Q29" s="1002"/>
      <c r="R29" s="1002"/>
      <c r="S29" s="1002"/>
      <c r="T29" s="1002"/>
      <c r="U29" s="1002"/>
      <c r="V29" s="1311"/>
      <c r="W29" s="1035"/>
    </row>
    <row r="30" spans="1:23" s="1034" customFormat="1" ht="13.5" customHeight="1">
      <c r="A30" s="1158"/>
      <c r="B30" s="1010"/>
      <c r="C30" s="868" t="s">
        <v>141</v>
      </c>
      <c r="D30" s="1016"/>
      <c r="E30" s="1574">
        <v>17.7</v>
      </c>
      <c r="F30" s="1574"/>
      <c r="G30" s="1574">
        <v>17.3</v>
      </c>
      <c r="H30" s="1574"/>
      <c r="I30" s="1574">
        <v>18</v>
      </c>
      <c r="J30" s="1574"/>
      <c r="K30" s="1574">
        <v>16</v>
      </c>
      <c r="L30" s="1574"/>
      <c r="M30" s="1575">
        <v>15.7</v>
      </c>
      <c r="N30" s="1575"/>
      <c r="O30" s="1006"/>
      <c r="P30" s="1158"/>
      <c r="Q30" s="1002"/>
      <c r="R30" s="1002"/>
      <c r="S30" s="1002"/>
      <c r="T30" s="1002"/>
      <c r="U30" s="1002"/>
      <c r="V30" s="1311"/>
      <c r="W30" s="1035"/>
    </row>
    <row r="31" spans="1:23" s="1034" customFormat="1" ht="13.5" customHeight="1">
      <c r="A31" s="1158"/>
      <c r="B31" s="1010"/>
      <c r="C31" s="868" t="s">
        <v>142</v>
      </c>
      <c r="D31" s="1016"/>
      <c r="E31" s="1574">
        <v>17</v>
      </c>
      <c r="F31" s="1574"/>
      <c r="G31" s="1574">
        <v>17</v>
      </c>
      <c r="H31" s="1574"/>
      <c r="I31" s="1574">
        <v>16.399999999999999</v>
      </c>
      <c r="J31" s="1574"/>
      <c r="K31" s="1574">
        <v>15.7</v>
      </c>
      <c r="L31" s="1574"/>
      <c r="M31" s="1575">
        <v>13</v>
      </c>
      <c r="N31" s="1575"/>
      <c r="O31" s="1006"/>
      <c r="P31" s="1158"/>
      <c r="Q31" s="1002"/>
      <c r="R31" s="1002"/>
      <c r="S31" s="1002"/>
      <c r="T31" s="1002"/>
      <c r="U31" s="1002"/>
      <c r="V31" s="1311"/>
      <c r="W31" s="1035"/>
    </row>
    <row r="32" spans="1:23" ht="18.75" customHeight="1">
      <c r="A32" s="999"/>
      <c r="B32" s="1004"/>
      <c r="C32" s="1534" t="s">
        <v>206</v>
      </c>
      <c r="D32" s="1534"/>
      <c r="E32" s="1571">
        <v>10</v>
      </c>
      <c r="F32" s="1571"/>
      <c r="G32" s="1571">
        <v>9.6999999999999993</v>
      </c>
      <c r="H32" s="1571"/>
      <c r="I32" s="1571">
        <v>9.6</v>
      </c>
      <c r="J32" s="1571"/>
      <c r="K32" s="1571">
        <v>9.4</v>
      </c>
      <c r="L32" s="1571"/>
      <c r="M32" s="1572">
        <v>8.8000000000000007</v>
      </c>
      <c r="N32" s="1572"/>
      <c r="O32" s="1017"/>
      <c r="P32" s="999"/>
      <c r="V32" s="1311"/>
    </row>
    <row r="33" spans="1:23" s="1034" customFormat="1" ht="13.5" customHeight="1">
      <c r="A33" s="1158"/>
      <c r="B33" s="1159"/>
      <c r="C33" s="868" t="s">
        <v>72</v>
      </c>
      <c r="D33" s="1016"/>
      <c r="E33" s="1565">
        <v>10.1</v>
      </c>
      <c r="F33" s="1565"/>
      <c r="G33" s="1565">
        <v>9.6999999999999993</v>
      </c>
      <c r="H33" s="1565"/>
      <c r="I33" s="1565">
        <v>9.8000000000000007</v>
      </c>
      <c r="J33" s="1565"/>
      <c r="K33" s="1565">
        <v>9.1</v>
      </c>
      <c r="L33" s="1565"/>
      <c r="M33" s="1566">
        <v>8.1999999999999993</v>
      </c>
      <c r="N33" s="1566"/>
      <c r="O33" s="1006"/>
      <c r="P33" s="1158"/>
      <c r="Q33" s="1002"/>
      <c r="R33" s="1002"/>
      <c r="S33" s="1002"/>
      <c r="T33" s="1002"/>
      <c r="U33" s="1002"/>
      <c r="V33" s="1311"/>
      <c r="W33" s="1035"/>
    </row>
    <row r="34" spans="1:23" s="1034" customFormat="1" ht="13.5" customHeight="1">
      <c r="A34" s="1158"/>
      <c r="B34" s="1159"/>
      <c r="C34" s="868" t="s">
        <v>71</v>
      </c>
      <c r="D34" s="1016"/>
      <c r="E34" s="1565">
        <v>9.9</v>
      </c>
      <c r="F34" s="1565"/>
      <c r="G34" s="1565">
        <v>9.8000000000000007</v>
      </c>
      <c r="H34" s="1565"/>
      <c r="I34" s="1565">
        <v>9.4</v>
      </c>
      <c r="J34" s="1565"/>
      <c r="K34" s="1565">
        <v>9.6</v>
      </c>
      <c r="L34" s="1565"/>
      <c r="M34" s="1566">
        <v>9.4</v>
      </c>
      <c r="N34" s="1566"/>
      <c r="O34" s="1006"/>
      <c r="P34" s="1158"/>
      <c r="Q34" s="1002"/>
      <c r="R34" s="1002"/>
      <c r="S34" s="1002"/>
      <c r="T34" s="1002"/>
      <c r="U34" s="1002"/>
      <c r="V34" s="1311"/>
      <c r="W34" s="1035"/>
    </row>
    <row r="35" spans="1:23" s="1157" customFormat="1" ht="13.5" customHeight="1">
      <c r="A35" s="1154"/>
      <c r="B35" s="1155"/>
      <c r="C35" s="1303" t="s">
        <v>207</v>
      </c>
      <c r="D35" s="1156"/>
      <c r="E35" s="1576">
        <v>-0.19999999999999929</v>
      </c>
      <c r="F35" s="1576"/>
      <c r="G35" s="1576">
        <v>0.10000000000000142</v>
      </c>
      <c r="H35" s="1576"/>
      <c r="I35" s="1576">
        <v>-0.40000000000000036</v>
      </c>
      <c r="J35" s="1576"/>
      <c r="K35" s="1576">
        <v>0.5</v>
      </c>
      <c r="L35" s="1576"/>
      <c r="M35" s="1577">
        <v>1.2000000000000011</v>
      </c>
      <c r="N35" s="1577"/>
      <c r="O35" s="1156"/>
      <c r="P35" s="1154"/>
      <c r="Q35" s="1002"/>
      <c r="R35" s="1147"/>
      <c r="S35" s="1147"/>
      <c r="T35" s="1147"/>
      <c r="U35" s="1147"/>
      <c r="V35" s="1388"/>
      <c r="W35" s="1388"/>
    </row>
    <row r="36" spans="1:23" ht="20.25" customHeight="1" thickBot="1">
      <c r="A36" s="999"/>
      <c r="B36" s="1004"/>
      <c r="C36" s="1023"/>
      <c r="D36" s="1302"/>
      <c r="E36" s="1302"/>
      <c r="F36" s="1302"/>
      <c r="G36" s="1302"/>
      <c r="H36" s="1302"/>
      <c r="I36" s="1302"/>
      <c r="J36" s="1302"/>
      <c r="K36" s="1302"/>
      <c r="L36" s="1302"/>
      <c r="M36" s="1538"/>
      <c r="N36" s="1538"/>
      <c r="O36" s="1017"/>
      <c r="P36" s="999"/>
      <c r="Q36" s="1147"/>
      <c r="R36" s="1389"/>
      <c r="S36" s="1147"/>
      <c r="T36" s="1147"/>
      <c r="U36" s="1147"/>
    </row>
    <row r="37" spans="1:23" s="1009" customFormat="1" ht="14.25" customHeight="1" thickBot="1">
      <c r="A37" s="1007"/>
      <c r="B37" s="1008"/>
      <c r="C37" s="1307" t="s">
        <v>542</v>
      </c>
      <c r="D37" s="1308"/>
      <c r="E37" s="1308"/>
      <c r="F37" s="1308"/>
      <c r="G37" s="1308"/>
      <c r="H37" s="1308"/>
      <c r="I37" s="1308"/>
      <c r="J37" s="1308"/>
      <c r="K37" s="1308"/>
      <c r="L37" s="1308"/>
      <c r="M37" s="1308"/>
      <c r="N37" s="1309"/>
      <c r="O37" s="1017"/>
      <c r="P37" s="1007"/>
      <c r="Q37" s="1147"/>
      <c r="R37" s="1390"/>
      <c r="S37" s="1390"/>
      <c r="T37" s="1390"/>
      <c r="U37" s="1390"/>
      <c r="V37" s="1311"/>
      <c r="W37" s="1311"/>
    </row>
    <row r="38" spans="1:23" ht="3.75" customHeight="1">
      <c r="A38" s="999"/>
      <c r="B38" s="1004"/>
      <c r="C38" s="1579" t="s">
        <v>173</v>
      </c>
      <c r="D38" s="1580"/>
      <c r="E38" s="1024"/>
      <c r="F38" s="1024"/>
      <c r="G38" s="1024"/>
      <c r="H38" s="1024"/>
      <c r="I38" s="1024"/>
      <c r="J38" s="1024"/>
      <c r="K38" s="1001"/>
      <c r="L38" s="1153"/>
      <c r="M38" s="1153"/>
      <c r="N38" s="1153"/>
      <c r="O38" s="1017"/>
      <c r="P38" s="999"/>
      <c r="Q38" s="1147"/>
      <c r="R38" s="1147"/>
      <c r="S38" s="1147"/>
      <c r="T38" s="1147"/>
      <c r="U38" s="1147"/>
    </row>
    <row r="39" spans="1:23" ht="12.75" customHeight="1">
      <c r="A39" s="999"/>
      <c r="B39" s="1004"/>
      <c r="C39" s="1580"/>
      <c r="D39" s="1580"/>
      <c r="E39" s="1115" t="s">
        <v>34</v>
      </c>
      <c r="F39" s="1116" t="s">
        <v>585</v>
      </c>
      <c r="G39" s="1115" t="s">
        <v>34</v>
      </c>
      <c r="H39" s="1116" t="s">
        <v>34</v>
      </c>
      <c r="I39" s="1117"/>
      <c r="J39" s="1116" t="s">
        <v>34</v>
      </c>
      <c r="K39" s="1118">
        <v>2014</v>
      </c>
      <c r="L39" s="1119" t="s">
        <v>34</v>
      </c>
      <c r="M39" s="1119" t="s">
        <v>34</v>
      </c>
      <c r="N39" s="1120"/>
      <c r="O39" s="1001"/>
      <c r="P39" s="1007"/>
      <c r="Q39" s="1311"/>
      <c r="R39" s="1390"/>
      <c r="S39" s="1390"/>
      <c r="T39" s="1390"/>
      <c r="U39" s="1147"/>
    </row>
    <row r="40" spans="1:23" ht="12.75" customHeight="1">
      <c r="A40" s="999"/>
      <c r="B40" s="1004"/>
      <c r="C40" s="1012"/>
      <c r="D40" s="1012"/>
      <c r="E40" s="1541" t="str">
        <f>+E7</f>
        <v>3.º trimestre</v>
      </c>
      <c r="F40" s="1541"/>
      <c r="G40" s="1541" t="str">
        <f>+G7</f>
        <v>4.º trimestre</v>
      </c>
      <c r="H40" s="1541"/>
      <c r="I40" s="1541" t="str">
        <f>+I7</f>
        <v>1.º trimestre</v>
      </c>
      <c r="J40" s="1541"/>
      <c r="K40" s="1541" t="str">
        <f>+K7</f>
        <v>2.º trimestre</v>
      </c>
      <c r="L40" s="1541"/>
      <c r="M40" s="1541" t="str">
        <f>+M7</f>
        <v>3.º trimestre</v>
      </c>
      <c r="N40" s="1541"/>
      <c r="O40" s="1391"/>
      <c r="P40" s="999"/>
      <c r="Q40" s="1147"/>
      <c r="R40" s="1147"/>
      <c r="S40" s="1392"/>
      <c r="T40" s="1392"/>
      <c r="U40" s="1147"/>
    </row>
    <row r="41" spans="1:23" ht="11.25" customHeight="1">
      <c r="A41" s="999"/>
      <c r="B41" s="1008"/>
      <c r="C41" s="1012"/>
      <c r="D41" s="1012"/>
      <c r="E41" s="885" t="s">
        <v>174</v>
      </c>
      <c r="F41" s="885" t="s">
        <v>111</v>
      </c>
      <c r="G41" s="885" t="s">
        <v>174</v>
      </c>
      <c r="H41" s="885" t="s">
        <v>111</v>
      </c>
      <c r="I41" s="886" t="s">
        <v>174</v>
      </c>
      <c r="J41" s="886" t="s">
        <v>111</v>
      </c>
      <c r="K41" s="886" t="s">
        <v>174</v>
      </c>
      <c r="L41" s="886" t="s">
        <v>111</v>
      </c>
      <c r="M41" s="886" t="s">
        <v>174</v>
      </c>
      <c r="N41" s="886" t="s">
        <v>111</v>
      </c>
      <c r="O41" s="1393"/>
      <c r="P41" s="999"/>
      <c r="Q41" s="1147"/>
      <c r="R41" s="1147"/>
      <c r="S41" s="1394"/>
      <c r="T41" s="1394"/>
      <c r="U41" s="1147"/>
    </row>
    <row r="42" spans="1:23" s="1015" customFormat="1" ht="18.75" customHeight="1">
      <c r="A42" s="1013"/>
      <c r="B42" s="1014"/>
      <c r="C42" s="1534" t="s">
        <v>543</v>
      </c>
      <c r="D42" s="1534"/>
      <c r="E42" s="1395">
        <v>819.9</v>
      </c>
      <c r="F42" s="1395">
        <f>+E42/E$42*100</f>
        <v>100</v>
      </c>
      <c r="G42" s="1395">
        <v>808</v>
      </c>
      <c r="H42" s="1395">
        <f>+G42/G$42*100</f>
        <v>100</v>
      </c>
      <c r="I42" s="1395">
        <v>788.1</v>
      </c>
      <c r="J42" s="1395">
        <f>+I42/I$42*100</f>
        <v>100</v>
      </c>
      <c r="K42" s="1395">
        <v>728.9</v>
      </c>
      <c r="L42" s="1395">
        <f>+K42/K$42*100</f>
        <v>100</v>
      </c>
      <c r="M42" s="1395">
        <v>688.9</v>
      </c>
      <c r="N42" s="1395">
        <f>+M42/M$42*100</f>
        <v>100</v>
      </c>
      <c r="O42" s="1393"/>
      <c r="P42" s="1013"/>
      <c r="Q42" s="1396"/>
      <c r="R42" s="1397"/>
      <c r="S42" s="1397"/>
      <c r="T42" s="1397"/>
      <c r="U42" s="1396"/>
      <c r="V42" s="1386"/>
      <c r="W42" s="1314"/>
    </row>
    <row r="43" spans="1:23" s="1137" customFormat="1" ht="14.25" customHeight="1">
      <c r="A43" s="1134"/>
      <c r="B43" s="1010"/>
      <c r="C43" s="871"/>
      <c r="D43" s="868" t="s">
        <v>544</v>
      </c>
      <c r="E43" s="1398">
        <v>529</v>
      </c>
      <c r="F43" s="1398">
        <f>+E43/E$42*100</f>
        <v>64.52006342236858</v>
      </c>
      <c r="G43" s="1398">
        <v>513.5</v>
      </c>
      <c r="H43" s="1398">
        <f>+G43/G$42*100</f>
        <v>63.551980198019798</v>
      </c>
      <c r="I43" s="1398">
        <v>500.9</v>
      </c>
      <c r="J43" s="1398">
        <f>+I43/I$42*100</f>
        <v>63.557924121304396</v>
      </c>
      <c r="K43" s="1398">
        <v>491.3</v>
      </c>
      <c r="L43" s="1398">
        <f>+K43/K$42*100</f>
        <v>67.40293593085471</v>
      </c>
      <c r="M43" s="1398">
        <v>460.9</v>
      </c>
      <c r="N43" s="1398">
        <f>+M43/M$42*100</f>
        <v>66.903759616780377</v>
      </c>
      <c r="O43" s="1391"/>
      <c r="P43" s="1134"/>
      <c r="Q43" s="1399"/>
      <c r="R43" s="1397"/>
      <c r="S43" s="1397"/>
      <c r="T43" s="1397"/>
      <c r="U43" s="1400"/>
      <c r="V43" s="1386"/>
      <c r="W43" s="1360"/>
    </row>
    <row r="44" spans="1:23" s="948" customFormat="1" ht="18.75" customHeight="1">
      <c r="A44" s="1028"/>
      <c r="B44" s="1029"/>
      <c r="C44" s="868" t="s">
        <v>531</v>
      </c>
      <c r="D44" s="875"/>
      <c r="E44" s="1398">
        <v>24.8</v>
      </c>
      <c r="F44" s="1398">
        <f>+E44/E$42*100</f>
        <v>3.0247591169654835</v>
      </c>
      <c r="G44" s="1398">
        <v>22.2</v>
      </c>
      <c r="H44" s="1398">
        <f>+G44/G$42*100</f>
        <v>2.7475247524752477</v>
      </c>
      <c r="I44" s="1398">
        <v>18.7</v>
      </c>
      <c r="J44" s="1398">
        <f>+I44/I$42*100</f>
        <v>2.3727953305418095</v>
      </c>
      <c r="K44" s="1398">
        <v>18.899999999999999</v>
      </c>
      <c r="L44" s="1398">
        <f>+K44/K$42*100</f>
        <v>2.5929482782274658</v>
      </c>
      <c r="M44" s="1398">
        <v>14.4</v>
      </c>
      <c r="N44" s="1398">
        <f>+M44/M$42*100</f>
        <v>2.0902888663086081</v>
      </c>
      <c r="O44" s="1401"/>
      <c r="P44" s="1028"/>
      <c r="Q44" s="1389"/>
      <c r="R44" s="1397"/>
      <c r="S44" s="1397"/>
      <c r="T44" s="1397"/>
      <c r="U44" s="1160"/>
      <c r="V44" s="1386"/>
      <c r="W44" s="1334"/>
    </row>
    <row r="45" spans="1:23" s="1137" customFormat="1" ht="14.25" customHeight="1">
      <c r="A45" s="1134"/>
      <c r="B45" s="1010"/>
      <c r="C45" s="871"/>
      <c r="D45" s="1303" t="s">
        <v>544</v>
      </c>
      <c r="E45" s="1402">
        <v>19.600000000000001</v>
      </c>
      <c r="F45" s="1402">
        <f>+E45/E44*100</f>
        <v>79.032258064516142</v>
      </c>
      <c r="G45" s="1402">
        <v>15.8</v>
      </c>
      <c r="H45" s="1402">
        <f>+G45/G44*100</f>
        <v>71.171171171171181</v>
      </c>
      <c r="I45" s="1402">
        <v>14.4</v>
      </c>
      <c r="J45" s="1402">
        <f>+I45/I44*100</f>
        <v>77.005347593582897</v>
      </c>
      <c r="K45" s="1402">
        <v>16.7</v>
      </c>
      <c r="L45" s="1402">
        <f>+K45/K44*100</f>
        <v>88.359788359788354</v>
      </c>
      <c r="M45" s="1402">
        <v>10.9</v>
      </c>
      <c r="N45" s="1402">
        <f>+M45/M44*100</f>
        <v>75.694444444444443</v>
      </c>
      <c r="O45" s="1224"/>
      <c r="P45" s="1134"/>
      <c r="Q45" s="1399"/>
      <c r="R45" s="1397"/>
      <c r="S45" s="1397"/>
      <c r="T45" s="1397"/>
      <c r="U45" s="1400"/>
      <c r="V45" s="1386"/>
      <c r="W45" s="1360"/>
    </row>
    <row r="46" spans="1:23" s="948" customFormat="1" ht="18.75" customHeight="1">
      <c r="A46" s="1028"/>
      <c r="B46" s="1029"/>
      <c r="C46" s="868" t="s">
        <v>532</v>
      </c>
      <c r="D46" s="875"/>
      <c r="E46" s="1398">
        <v>118.3</v>
      </c>
      <c r="F46" s="1398">
        <f>+E46/E$42*100</f>
        <v>14.428588852299059</v>
      </c>
      <c r="G46" s="1398">
        <v>115.4</v>
      </c>
      <c r="H46" s="1398">
        <f>+G46/G$42*100</f>
        <v>14.282178217821784</v>
      </c>
      <c r="I46" s="1398">
        <v>115.1</v>
      </c>
      <c r="J46" s="1398">
        <f>+I46/I$42*100</f>
        <v>14.604745590661084</v>
      </c>
      <c r="K46" s="1398">
        <v>105.9</v>
      </c>
      <c r="L46" s="1398">
        <f>+K46/K$42*100</f>
        <v>14.528741939909454</v>
      </c>
      <c r="M46" s="1398">
        <v>98.7</v>
      </c>
      <c r="N46" s="1398">
        <f>+M46/M$42*100</f>
        <v>14.327188271156919</v>
      </c>
      <c r="O46" s="1401"/>
      <c r="P46" s="1028"/>
      <c r="Q46" s="1389"/>
      <c r="R46" s="1397"/>
      <c r="S46" s="1397"/>
      <c r="T46" s="1397"/>
      <c r="U46" s="1160"/>
      <c r="V46" s="1386"/>
      <c r="W46" s="1334"/>
    </row>
    <row r="47" spans="1:23" s="1137" customFormat="1" ht="14.25" customHeight="1">
      <c r="A47" s="1134"/>
      <c r="B47" s="1010"/>
      <c r="C47" s="871"/>
      <c r="D47" s="1303" t="s">
        <v>544</v>
      </c>
      <c r="E47" s="1402">
        <v>89.3</v>
      </c>
      <c r="F47" s="1402">
        <f>+E47/E46*100</f>
        <v>75.486052409129329</v>
      </c>
      <c r="G47" s="1402">
        <v>82.4</v>
      </c>
      <c r="H47" s="1402">
        <f>+G47/G46*100</f>
        <v>71.403812824956674</v>
      </c>
      <c r="I47" s="1402">
        <v>82</v>
      </c>
      <c r="J47" s="1402">
        <f>+I47/I46*100</f>
        <v>71.242397914856653</v>
      </c>
      <c r="K47" s="1402">
        <v>81</v>
      </c>
      <c r="L47" s="1402">
        <f>+K47/K46*100</f>
        <v>76.487252124645892</v>
      </c>
      <c r="M47" s="1402">
        <v>78.099999999999994</v>
      </c>
      <c r="N47" s="1402">
        <f>+M47/M46*100</f>
        <v>79.128672745694018</v>
      </c>
      <c r="O47" s="1224"/>
      <c r="P47" s="1134"/>
      <c r="Q47" s="1399"/>
      <c r="R47" s="1397"/>
      <c r="S47" s="1397"/>
      <c r="T47" s="1397"/>
      <c r="U47" s="1400"/>
      <c r="V47" s="1386"/>
      <c r="W47" s="1360"/>
    </row>
    <row r="48" spans="1:23" s="948" customFormat="1" ht="18.75" customHeight="1">
      <c r="A48" s="1028"/>
      <c r="B48" s="1029"/>
      <c r="C48" s="868" t="s">
        <v>533</v>
      </c>
      <c r="D48" s="875"/>
      <c r="E48" s="1398">
        <v>123.4</v>
      </c>
      <c r="F48" s="1398">
        <f>+E48/E$42*100</f>
        <v>15.050615928771801</v>
      </c>
      <c r="G48" s="1398">
        <v>112.5</v>
      </c>
      <c r="H48" s="1398">
        <f>+G48/G$42*100</f>
        <v>13.923267326732674</v>
      </c>
      <c r="I48" s="1398">
        <v>112.7</v>
      </c>
      <c r="J48" s="1398">
        <f>+I48/I$42*100</f>
        <v>14.300215708666414</v>
      </c>
      <c r="K48" s="1398">
        <v>102.8</v>
      </c>
      <c r="L48" s="1398">
        <f>+K48/K$42*100</f>
        <v>14.103443545067911</v>
      </c>
      <c r="M48" s="1398">
        <v>98.9</v>
      </c>
      <c r="N48" s="1398">
        <f>+M48/M$42*100</f>
        <v>14.356220060966759</v>
      </c>
      <c r="O48" s="1025"/>
      <c r="P48" s="1028"/>
      <c r="Q48" s="1389"/>
      <c r="R48" s="1397"/>
      <c r="S48" s="1397"/>
      <c r="T48" s="1397"/>
      <c r="U48" s="1160"/>
      <c r="V48" s="1386"/>
      <c r="W48" s="1334"/>
    </row>
    <row r="49" spans="1:23" s="1137" customFormat="1" ht="14.25" customHeight="1">
      <c r="A49" s="1134"/>
      <c r="B49" s="1010"/>
      <c r="C49" s="871"/>
      <c r="D49" s="1303" t="s">
        <v>544</v>
      </c>
      <c r="E49" s="1402">
        <v>85</v>
      </c>
      <c r="F49" s="1402">
        <f>+E49/E48*100</f>
        <v>68.881685575364656</v>
      </c>
      <c r="G49" s="1402">
        <v>78.2</v>
      </c>
      <c r="H49" s="1402">
        <f>+G49/G48*100</f>
        <v>69.511111111111106</v>
      </c>
      <c r="I49" s="1402">
        <v>78.400000000000006</v>
      </c>
      <c r="J49" s="1402">
        <f>+I49/I48*100</f>
        <v>69.565217391304344</v>
      </c>
      <c r="K49" s="1402">
        <v>71.7</v>
      </c>
      <c r="L49" s="1402">
        <f>+K49/K48*100</f>
        <v>69.747081712062268</v>
      </c>
      <c r="M49" s="1402">
        <v>72.5</v>
      </c>
      <c r="N49" s="1402">
        <f>+M49/M48*100</f>
        <v>73.306370070778556</v>
      </c>
      <c r="O49" s="1012"/>
      <c r="P49" s="1134"/>
      <c r="Q49" s="1400"/>
      <c r="R49" s="1403"/>
      <c r="S49" s="1403"/>
      <c r="T49" s="1403"/>
      <c r="U49" s="1400"/>
      <c r="V49" s="1386"/>
      <c r="W49" s="1360"/>
    </row>
    <row r="50" spans="1:23" s="948" customFormat="1" ht="18.75" customHeight="1">
      <c r="A50" s="1028"/>
      <c r="B50" s="1029"/>
      <c r="C50" s="868" t="s">
        <v>534</v>
      </c>
      <c r="D50" s="875"/>
      <c r="E50" s="1398">
        <v>207.1</v>
      </c>
      <c r="F50" s="1398">
        <f>+E50/E$42*100</f>
        <v>25.259177948530308</v>
      </c>
      <c r="G50" s="1398">
        <v>199.6</v>
      </c>
      <c r="H50" s="1398">
        <f>+G50/G$42*100</f>
        <v>24.702970297029701</v>
      </c>
      <c r="I50" s="1398">
        <v>203.6</v>
      </c>
      <c r="J50" s="1398">
        <f>+I50/I$42*100</f>
        <v>25.834284989214567</v>
      </c>
      <c r="K50" s="1398">
        <v>196</v>
      </c>
      <c r="L50" s="1398">
        <f>+K50/K$42*100</f>
        <v>26.889833996432984</v>
      </c>
      <c r="M50" s="1398">
        <v>178.6</v>
      </c>
      <c r="N50" s="1398">
        <f>+M50/M$42*100</f>
        <v>25.925388300188708</v>
      </c>
      <c r="O50" s="1025"/>
      <c r="P50" s="1028"/>
      <c r="Q50" s="1160"/>
      <c r="R50" s="1404"/>
      <c r="S50" s="1324"/>
      <c r="T50" s="1324"/>
      <c r="U50" s="1160"/>
      <c r="V50" s="1386"/>
      <c r="W50" s="1334"/>
    </row>
    <row r="51" spans="1:23" s="1137" customFormat="1" ht="14.25" customHeight="1">
      <c r="A51" s="1134"/>
      <c r="B51" s="1161"/>
      <c r="C51" s="871"/>
      <c r="D51" s="1303" t="s">
        <v>544</v>
      </c>
      <c r="E51" s="1402">
        <v>133.30000000000001</v>
      </c>
      <c r="F51" s="1402">
        <f>+E51/E50*100</f>
        <v>64.365041042974411</v>
      </c>
      <c r="G51" s="1402">
        <v>132.9</v>
      </c>
      <c r="H51" s="1402">
        <f>+G51/G50*100</f>
        <v>66.583166332665328</v>
      </c>
      <c r="I51" s="1402">
        <v>131.19999999999999</v>
      </c>
      <c r="J51" s="1402">
        <f>+I51/I50*100</f>
        <v>64.440078585461691</v>
      </c>
      <c r="K51" s="1402">
        <v>135.69999999999999</v>
      </c>
      <c r="L51" s="1402">
        <f>+K51/K50*100</f>
        <v>69.23469387755101</v>
      </c>
      <c r="M51" s="1402">
        <v>114.6</v>
      </c>
      <c r="N51" s="1402">
        <f>+M51/M50*100</f>
        <v>64.165733482642779</v>
      </c>
      <c r="O51" s="1012"/>
      <c r="P51" s="1134"/>
      <c r="Q51" s="1400"/>
      <c r="R51" s="1405"/>
      <c r="S51" s="1406"/>
      <c r="T51" s="1407"/>
      <c r="U51" s="1400"/>
      <c r="V51" s="1386"/>
      <c r="W51" s="1360"/>
    </row>
    <row r="52" spans="1:23" s="948" customFormat="1" ht="18.75" customHeight="1">
      <c r="A52" s="1028"/>
      <c r="B52" s="1029"/>
      <c r="C52" s="868" t="s">
        <v>535</v>
      </c>
      <c r="D52" s="875"/>
      <c r="E52" s="1398">
        <v>205.1</v>
      </c>
      <c r="F52" s="1398">
        <f>+E52/E$42*100</f>
        <v>25.015245761678251</v>
      </c>
      <c r="G52" s="1398">
        <v>215.9</v>
      </c>
      <c r="H52" s="1398">
        <f>+G52/G$42*100</f>
        <v>26.720297029702973</v>
      </c>
      <c r="I52" s="1398">
        <v>214.4</v>
      </c>
      <c r="J52" s="1398">
        <f>+I52/I$42*100</f>
        <v>27.204669458190583</v>
      </c>
      <c r="K52" s="1398">
        <v>185.3</v>
      </c>
      <c r="L52" s="1398">
        <f>+K52/K$42*100</f>
        <v>25.421868569076693</v>
      </c>
      <c r="M52" s="1398">
        <v>183.2</v>
      </c>
      <c r="N52" s="1398">
        <f>+M52/M$42*100</f>
        <v>26.593119465815068</v>
      </c>
      <c r="O52" s="1025"/>
      <c r="P52" s="1028"/>
      <c r="Q52" s="1160"/>
      <c r="R52" s="1405"/>
      <c r="S52" s="1406"/>
      <c r="T52" s="1147"/>
      <c r="U52" s="1160"/>
      <c r="V52" s="1386"/>
      <c r="W52" s="1334"/>
    </row>
    <row r="53" spans="1:23" s="1137" customFormat="1" ht="14.25" customHeight="1">
      <c r="A53" s="1134"/>
      <c r="B53" s="1161"/>
      <c r="C53" s="871"/>
      <c r="D53" s="1303" t="s">
        <v>544</v>
      </c>
      <c r="E53" s="1402">
        <v>123</v>
      </c>
      <c r="F53" s="1402">
        <f>+E53/E52*100</f>
        <v>59.970745977571916</v>
      </c>
      <c r="G53" s="1402">
        <v>127.9</v>
      </c>
      <c r="H53" s="1402">
        <f>+G53/G52*100</f>
        <v>59.240389069013432</v>
      </c>
      <c r="I53" s="1402">
        <v>127.8</v>
      </c>
      <c r="J53" s="1402">
        <f>+I53/I52*100</f>
        <v>59.608208955223873</v>
      </c>
      <c r="K53" s="1402">
        <v>113.7</v>
      </c>
      <c r="L53" s="1402">
        <f>+K53/K52*100</f>
        <v>61.359956826767402</v>
      </c>
      <c r="M53" s="1402">
        <v>116.7</v>
      </c>
      <c r="N53" s="1402">
        <f>+M53/M52*100</f>
        <v>63.700873362445421</v>
      </c>
      <c r="O53" s="1012"/>
      <c r="P53" s="1134"/>
      <c r="Q53" s="1400"/>
      <c r="R53" s="1400"/>
      <c r="S53" s="1400"/>
      <c r="T53" s="1400"/>
      <c r="U53" s="1400"/>
      <c r="V53" s="1386"/>
      <c r="W53" s="1360"/>
    </row>
    <row r="54" spans="1:23" s="948" customFormat="1" ht="18.75" customHeight="1">
      <c r="A54" s="1028"/>
      <c r="B54" s="1029"/>
      <c r="C54" s="868" t="s">
        <v>541</v>
      </c>
      <c r="D54" s="875"/>
      <c r="E54" s="1398">
        <v>141.19999999999999</v>
      </c>
      <c r="F54" s="1398">
        <f>+E54/E$42*100</f>
        <v>17.221612391755091</v>
      </c>
      <c r="G54" s="1398">
        <v>142.30000000000001</v>
      </c>
      <c r="H54" s="1398">
        <f>+G54/G$42*100</f>
        <v>17.611386138613863</v>
      </c>
      <c r="I54" s="1398">
        <v>123.6</v>
      </c>
      <c r="J54" s="1398">
        <f>+I54/I$42*100</f>
        <v>15.683288922725541</v>
      </c>
      <c r="K54" s="1398">
        <v>120.1</v>
      </c>
      <c r="L54" s="1398">
        <f>+K54/K$42*100</f>
        <v>16.476882974344903</v>
      </c>
      <c r="M54" s="1398">
        <v>115.1</v>
      </c>
      <c r="N54" s="1398">
        <f>+M54/M$42*100</f>
        <v>16.70779503556394</v>
      </c>
      <c r="O54" s="1025"/>
      <c r="P54" s="1028"/>
      <c r="Q54" s="1400"/>
      <c r="R54" s="1408"/>
      <c r="S54" s="1408"/>
      <c r="T54" s="1408"/>
      <c r="U54" s="1160"/>
      <c r="V54" s="1386"/>
      <c r="W54" s="1334"/>
    </row>
    <row r="55" spans="1:23" s="1137" customFormat="1" ht="14.25" customHeight="1">
      <c r="A55" s="1134"/>
      <c r="B55" s="1161"/>
      <c r="C55" s="871"/>
      <c r="D55" s="1303" t="s">
        <v>544</v>
      </c>
      <c r="E55" s="1402">
        <v>78.7</v>
      </c>
      <c r="F55" s="1402">
        <f>+E55/E54*100</f>
        <v>55.736543909348448</v>
      </c>
      <c r="G55" s="1402">
        <v>76.400000000000006</v>
      </c>
      <c r="H55" s="1402">
        <f>+G55/G54*100</f>
        <v>53.689388615600841</v>
      </c>
      <c r="I55" s="1402">
        <v>67.099999999999994</v>
      </c>
      <c r="J55" s="1402">
        <f>+I55/I54*100</f>
        <v>54.288025889967642</v>
      </c>
      <c r="K55" s="1402">
        <v>72.599999999999994</v>
      </c>
      <c r="L55" s="1402">
        <f>+K55/K54*100</f>
        <v>60.449625312239796</v>
      </c>
      <c r="M55" s="1402">
        <v>68.2</v>
      </c>
      <c r="N55" s="1402">
        <f>+M55/M54*100</f>
        <v>59.252823631624686</v>
      </c>
      <c r="O55" s="1012"/>
      <c r="P55" s="1134"/>
      <c r="Q55" s="1400"/>
      <c r="R55" s="1400"/>
      <c r="S55" s="1400"/>
      <c r="T55" s="1400"/>
      <c r="U55" s="1400"/>
      <c r="V55" s="1314"/>
      <c r="W55" s="1360"/>
    </row>
    <row r="56" spans="1:23" s="948" customFormat="1" ht="13.5" customHeight="1">
      <c r="A56" s="989"/>
      <c r="B56" s="990"/>
      <c r="C56" s="991" t="s">
        <v>465</v>
      </c>
      <c r="D56" s="992"/>
      <c r="E56" s="993"/>
      <c r="F56" s="1122"/>
      <c r="G56" s="993"/>
      <c r="H56" s="1122"/>
      <c r="I56" s="993"/>
      <c r="J56" s="1122"/>
      <c r="K56" s="993"/>
      <c r="L56" s="1122"/>
      <c r="M56" s="993"/>
      <c r="N56" s="1122"/>
      <c r="O56" s="994"/>
      <c r="P56" s="980"/>
    </row>
    <row r="57" spans="1:23" s="1164" customFormat="1" ht="13.5" customHeight="1">
      <c r="A57" s="1162"/>
      <c r="B57" s="1029"/>
      <c r="C57" s="1032" t="s">
        <v>456</v>
      </c>
      <c r="D57" s="871"/>
      <c r="E57" s="1578" t="s">
        <v>88</v>
      </c>
      <c r="F57" s="1578"/>
      <c r="G57" s="1578"/>
      <c r="H57" s="1578"/>
      <c r="I57" s="1578"/>
      <c r="J57" s="1578"/>
      <c r="K57" s="1578"/>
      <c r="L57" s="1578"/>
      <c r="M57" s="1578"/>
      <c r="N57" s="1578"/>
      <c r="O57" s="1163"/>
      <c r="P57" s="1162"/>
      <c r="Q57" s="1400"/>
      <c r="R57" s="1409"/>
      <c r="S57" s="1409"/>
      <c r="T57" s="1409"/>
      <c r="U57" s="1409"/>
      <c r="V57" s="1410"/>
      <c r="W57" s="1410"/>
    </row>
    <row r="58" spans="1:23" ht="13.5" customHeight="1">
      <c r="A58" s="999"/>
      <c r="B58" s="1165">
        <v>8</v>
      </c>
      <c r="C58" s="1548">
        <v>41974</v>
      </c>
      <c r="D58" s="1548"/>
      <c r="E58" s="1001"/>
      <c r="F58" s="1001"/>
      <c r="G58" s="1001"/>
      <c r="H58" s="1001"/>
      <c r="I58" s="1001"/>
      <c r="J58" s="1001"/>
      <c r="K58" s="1001"/>
      <c r="L58" s="1001"/>
      <c r="M58" s="1001"/>
      <c r="N58" s="1001"/>
      <c r="O58" s="1146"/>
      <c r="P58" s="999"/>
      <c r="Q58" s="1400"/>
      <c r="R58" s="1147"/>
      <c r="S58" s="1147"/>
      <c r="T58" s="1147"/>
      <c r="U58" s="1147"/>
    </row>
    <row r="59" spans="1:23" ht="15" customHeight="1">
      <c r="R59" s="1315"/>
      <c r="U59" s="1411"/>
    </row>
    <row r="60" spans="1:23">
      <c r="R60" s="1315"/>
    </row>
    <row r="62" spans="1:23" ht="15" customHeight="1">
      <c r="U62" s="1412"/>
    </row>
    <row r="69" spans="13:15" ht="8.25" customHeight="1"/>
    <row r="71" spans="13:15" ht="9" customHeight="1">
      <c r="O71" s="1145"/>
    </row>
    <row r="72" spans="13:15" ht="8.25" customHeight="1">
      <c r="M72" s="1570"/>
      <c r="N72" s="1570"/>
      <c r="O72" s="1570"/>
    </row>
    <row r="73" spans="13:15" ht="9.75" customHeight="1"/>
  </sheetData>
  <mergeCells count="162">
    <mergeCell ref="C42:D42"/>
    <mergeCell ref="E57:N57"/>
    <mergeCell ref="C58:D58"/>
    <mergeCell ref="M72:O72"/>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tabColor theme="5"/>
    <pageSetUpPr fitToPage="1"/>
  </sheetPr>
  <dimension ref="A1:AE76"/>
  <sheetViews>
    <sheetView zoomScaleNormal="100" workbookViewId="0"/>
  </sheetViews>
  <sheetFormatPr defaultRowHeight="12.75"/>
  <cols>
    <col min="1" max="1" width="1" style="166" customWidth="1"/>
    <col min="2" max="2" width="2.5703125" style="166" customWidth="1"/>
    <col min="3" max="3" width="1" style="166" customWidth="1"/>
    <col min="4" max="4" width="24.7109375" style="166" customWidth="1"/>
    <col min="5" max="17" width="5.42578125" style="166" customWidth="1"/>
    <col min="18" max="18" width="2.5703125" style="166" customWidth="1"/>
    <col min="19" max="19" width="1" style="166" customWidth="1"/>
    <col min="20" max="16384" width="9.140625" style="166"/>
  </cols>
  <sheetData>
    <row r="1" spans="1:30" ht="13.5" customHeight="1">
      <c r="A1" s="165"/>
      <c r="B1" s="1587" t="s">
        <v>457</v>
      </c>
      <c r="C1" s="1587"/>
      <c r="D1" s="1587"/>
      <c r="E1" s="167"/>
      <c r="F1" s="167"/>
      <c r="G1" s="167"/>
      <c r="H1" s="167"/>
      <c r="I1" s="167"/>
      <c r="J1" s="167"/>
      <c r="K1" s="167"/>
      <c r="L1" s="167"/>
      <c r="M1" s="167"/>
      <c r="N1" s="167"/>
      <c r="O1" s="167"/>
      <c r="P1" s="167"/>
      <c r="Q1" s="167"/>
      <c r="R1" s="167"/>
      <c r="S1" s="165"/>
    </row>
    <row r="2" spans="1:30" ht="6" customHeight="1">
      <c r="A2" s="165"/>
      <c r="B2" s="1488"/>
      <c r="C2" s="1488"/>
      <c r="D2" s="1488"/>
      <c r="E2" s="277"/>
      <c r="F2" s="277"/>
      <c r="G2" s="277"/>
      <c r="H2" s="277"/>
      <c r="I2" s="277"/>
      <c r="J2" s="277"/>
      <c r="K2" s="277"/>
      <c r="L2" s="277"/>
      <c r="M2" s="277"/>
      <c r="N2" s="277"/>
      <c r="O2" s="277"/>
      <c r="P2" s="277"/>
      <c r="Q2" s="277"/>
      <c r="R2" s="278"/>
      <c r="S2" s="167"/>
    </row>
    <row r="3" spans="1:30" ht="10.5" customHeight="1" thickBot="1">
      <c r="A3" s="165"/>
      <c r="B3" s="167"/>
      <c r="C3" s="167"/>
      <c r="D3" s="167"/>
      <c r="E3" s="997"/>
      <c r="F3" s="997"/>
      <c r="G3" s="167"/>
      <c r="H3" s="167"/>
      <c r="I3" s="167"/>
      <c r="J3" s="167"/>
      <c r="K3" s="167"/>
      <c r="L3" s="167"/>
      <c r="M3" s="167"/>
      <c r="N3" s="167"/>
      <c r="O3" s="167"/>
      <c r="P3" s="997"/>
      <c r="Q3" s="997" t="s">
        <v>70</v>
      </c>
      <c r="R3" s="279"/>
      <c r="S3" s="167"/>
    </row>
    <row r="4" spans="1:30" ht="13.5" customHeight="1" thickBot="1">
      <c r="A4" s="165"/>
      <c r="B4" s="167"/>
      <c r="C4" s="452" t="s">
        <v>458</v>
      </c>
      <c r="D4" s="457"/>
      <c r="E4" s="458"/>
      <c r="F4" s="458"/>
      <c r="G4" s="458"/>
      <c r="H4" s="458"/>
      <c r="I4" s="458"/>
      <c r="J4" s="458"/>
      <c r="K4" s="458"/>
      <c r="L4" s="458"/>
      <c r="M4" s="458"/>
      <c r="N4" s="458"/>
      <c r="O4" s="458"/>
      <c r="P4" s="458"/>
      <c r="Q4" s="459"/>
      <c r="R4" s="279"/>
      <c r="S4" s="167"/>
    </row>
    <row r="5" spans="1:30" ht="12" customHeight="1">
      <c r="A5" s="165"/>
      <c r="B5" s="167"/>
      <c r="C5" s="1093" t="s">
        <v>78</v>
      </c>
      <c r="D5" s="1093"/>
      <c r="E5" s="219"/>
      <c r="F5" s="219"/>
      <c r="G5" s="219"/>
      <c r="H5" s="219"/>
      <c r="I5" s="219"/>
      <c r="J5" s="219"/>
      <c r="K5" s="219"/>
      <c r="L5" s="219"/>
      <c r="M5" s="219"/>
      <c r="N5" s="219"/>
      <c r="O5" s="219"/>
      <c r="P5" s="219"/>
      <c r="Q5" s="219"/>
      <c r="R5" s="279"/>
      <c r="S5" s="167"/>
    </row>
    <row r="6" spans="1:30" s="125" customFormat="1" ht="13.5" customHeight="1">
      <c r="A6" s="197"/>
      <c r="B6" s="206"/>
      <c r="C6" s="1582" t="s">
        <v>138</v>
      </c>
      <c r="D6" s="1583"/>
      <c r="E6" s="1583"/>
      <c r="F6" s="1583"/>
      <c r="G6" s="1583"/>
      <c r="H6" s="1583"/>
      <c r="I6" s="1583"/>
      <c r="J6" s="1583"/>
      <c r="K6" s="1583"/>
      <c r="L6" s="1583"/>
      <c r="M6" s="1583"/>
      <c r="N6" s="1583"/>
      <c r="O6" s="1583"/>
      <c r="P6" s="1583"/>
      <c r="Q6" s="1584"/>
      <c r="R6" s="279"/>
      <c r="S6" s="4"/>
      <c r="U6" s="631"/>
      <c r="V6" s="631"/>
      <c r="W6" s="631"/>
      <c r="X6" s="631"/>
      <c r="Y6" s="631"/>
      <c r="Z6" s="631"/>
      <c r="AA6" s="631"/>
      <c r="AB6" s="631"/>
      <c r="AC6" s="631"/>
      <c r="AD6" s="631"/>
    </row>
    <row r="7" spans="1:30" s="125" customFormat="1" ht="3.75" customHeight="1">
      <c r="A7" s="197"/>
      <c r="B7" s="206"/>
      <c r="C7" s="1094"/>
      <c r="D7" s="1094"/>
      <c r="E7" s="1095"/>
      <c r="F7" s="1095"/>
      <c r="G7" s="1095"/>
      <c r="H7" s="1095"/>
      <c r="I7" s="1095"/>
      <c r="J7" s="1095"/>
      <c r="K7" s="1095"/>
      <c r="L7" s="1095"/>
      <c r="M7" s="1095"/>
      <c r="N7" s="1095"/>
      <c r="O7" s="1095"/>
      <c r="P7" s="1095"/>
      <c r="Q7" s="1095"/>
      <c r="R7" s="279"/>
      <c r="S7" s="4"/>
      <c r="U7" s="631"/>
      <c r="V7" s="631"/>
      <c r="W7" s="631"/>
      <c r="X7" s="631"/>
      <c r="Y7" s="631"/>
      <c r="Z7" s="631"/>
      <c r="AA7" s="631"/>
      <c r="AB7" s="631"/>
      <c r="AC7" s="631"/>
      <c r="AD7" s="631"/>
    </row>
    <row r="8" spans="1:30" s="125" customFormat="1" ht="13.5" customHeight="1">
      <c r="A8" s="197"/>
      <c r="B8" s="206"/>
      <c r="C8" s="1095"/>
      <c r="D8" s="1095"/>
      <c r="E8" s="1589">
        <v>2013</v>
      </c>
      <c r="F8" s="1589"/>
      <c r="G8" s="1589">
        <v>2014</v>
      </c>
      <c r="H8" s="1589"/>
      <c r="I8" s="1589"/>
      <c r="J8" s="1589"/>
      <c r="K8" s="1589"/>
      <c r="L8" s="1589"/>
      <c r="M8" s="1589"/>
      <c r="N8" s="1589"/>
      <c r="O8" s="1589"/>
      <c r="P8" s="1589"/>
      <c r="Q8" s="1589"/>
      <c r="R8" s="279"/>
      <c r="S8" s="4"/>
      <c r="U8" s="631"/>
      <c r="V8" s="631"/>
      <c r="W8" s="631"/>
      <c r="X8" s="631"/>
      <c r="Y8" s="631"/>
      <c r="Z8" s="631"/>
      <c r="AA8" s="631"/>
      <c r="AB8" s="631"/>
      <c r="AC8" s="631"/>
      <c r="AD8" s="631"/>
    </row>
    <row r="9" spans="1:30" ht="12.75" customHeight="1">
      <c r="A9" s="165"/>
      <c r="B9" s="167"/>
      <c r="C9" s="1588"/>
      <c r="D9" s="1588"/>
      <c r="E9" s="819" t="s">
        <v>95</v>
      </c>
      <c r="F9" s="819" t="s">
        <v>94</v>
      </c>
      <c r="G9" s="819" t="s">
        <v>93</v>
      </c>
      <c r="H9" s="819" t="s">
        <v>104</v>
      </c>
      <c r="I9" s="819" t="s">
        <v>103</v>
      </c>
      <c r="J9" s="819" t="s">
        <v>102</v>
      </c>
      <c r="K9" s="819" t="s">
        <v>101</v>
      </c>
      <c r="L9" s="819" t="s">
        <v>100</v>
      </c>
      <c r="M9" s="819" t="s">
        <v>99</v>
      </c>
      <c r="N9" s="819" t="s">
        <v>98</v>
      </c>
      <c r="O9" s="819" t="s">
        <v>97</v>
      </c>
      <c r="P9" s="819" t="s">
        <v>96</v>
      </c>
      <c r="Q9" s="819" t="s">
        <v>95</v>
      </c>
      <c r="R9" s="279"/>
      <c r="S9" s="167"/>
    </row>
    <row r="10" spans="1:30" ht="3.75" customHeight="1">
      <c r="A10" s="165"/>
      <c r="B10" s="167"/>
      <c r="C10" s="1482"/>
      <c r="D10" s="1482"/>
      <c r="E10" s="1491"/>
      <c r="F10" s="1491"/>
      <c r="G10" s="1491"/>
      <c r="H10" s="1491"/>
      <c r="I10" s="1491"/>
      <c r="J10" s="1491"/>
      <c r="K10" s="1491"/>
      <c r="L10" s="1491"/>
      <c r="M10" s="1491"/>
      <c r="N10" s="1491"/>
      <c r="O10" s="1491"/>
      <c r="P10" s="1491"/>
      <c r="Q10" s="1491"/>
      <c r="R10" s="279"/>
      <c r="S10" s="167"/>
    </row>
    <row r="11" spans="1:30" ht="13.5" customHeight="1">
      <c r="A11" s="165"/>
      <c r="B11" s="167"/>
      <c r="C11" s="1585" t="s">
        <v>442</v>
      </c>
      <c r="D11" s="1586"/>
      <c r="E11" s="1491"/>
      <c r="F11" s="1491"/>
      <c r="G11" s="1491"/>
      <c r="H11" s="1491"/>
      <c r="I11" s="1491"/>
      <c r="J11" s="1491"/>
      <c r="K11" s="1491"/>
      <c r="L11" s="1491"/>
      <c r="M11" s="1491"/>
      <c r="N11" s="1491"/>
      <c r="O11" s="1491"/>
      <c r="P11" s="1491"/>
      <c r="Q11" s="1491"/>
      <c r="R11" s="279"/>
      <c r="S11" s="167"/>
    </row>
    <row r="12" spans="1:30" s="205" customFormat="1" ht="13.5" customHeight="1">
      <c r="A12" s="197"/>
      <c r="B12" s="206"/>
      <c r="D12" s="1099" t="s">
        <v>68</v>
      </c>
      <c r="E12" s="1053">
        <v>146</v>
      </c>
      <c r="F12" s="1053">
        <v>145</v>
      </c>
      <c r="G12" s="1053">
        <v>158</v>
      </c>
      <c r="H12" s="1053">
        <v>149</v>
      </c>
      <c r="I12" s="1053">
        <v>147</v>
      </c>
      <c r="J12" s="1053">
        <v>147</v>
      </c>
      <c r="K12" s="1053">
        <v>132</v>
      </c>
      <c r="L12" s="1053">
        <v>104</v>
      </c>
      <c r="M12" s="1053">
        <v>97</v>
      </c>
      <c r="N12" s="1053">
        <v>86</v>
      </c>
      <c r="O12" s="1053">
        <v>82</v>
      </c>
      <c r="P12" s="1053">
        <v>72</v>
      </c>
      <c r="Q12" s="1053">
        <v>80</v>
      </c>
      <c r="R12" s="279"/>
      <c r="S12" s="167"/>
      <c r="U12" s="1233"/>
    </row>
    <row r="13" spans="1:30" s="193" customFormat="1" ht="18.75" customHeight="1">
      <c r="A13" s="197"/>
      <c r="B13" s="206"/>
      <c r="C13" s="683"/>
      <c r="D13" s="280"/>
      <c r="E13" s="199"/>
      <c r="F13" s="199"/>
      <c r="G13" s="199"/>
      <c r="H13" s="199"/>
      <c r="I13" s="199"/>
      <c r="J13" s="199"/>
      <c r="K13" s="199"/>
      <c r="L13" s="199"/>
      <c r="M13" s="199"/>
      <c r="N13" s="199"/>
      <c r="O13" s="199"/>
      <c r="P13" s="199"/>
      <c r="Q13" s="199"/>
      <c r="R13" s="279"/>
      <c r="S13" s="167"/>
    </row>
    <row r="14" spans="1:30" s="193" customFormat="1" ht="13.5" customHeight="1">
      <c r="A14" s="197"/>
      <c r="B14" s="206"/>
      <c r="C14" s="1585" t="s">
        <v>156</v>
      </c>
      <c r="D14" s="1586"/>
      <c r="E14" s="199"/>
      <c r="F14" s="199"/>
      <c r="G14" s="199"/>
      <c r="H14" s="199"/>
      <c r="I14" s="199"/>
      <c r="J14" s="199"/>
      <c r="K14" s="199"/>
      <c r="L14" s="199"/>
      <c r="M14" s="199"/>
      <c r="N14" s="199"/>
      <c r="O14" s="199"/>
      <c r="P14" s="199"/>
      <c r="Q14" s="199"/>
      <c r="R14" s="279"/>
      <c r="S14" s="167"/>
    </row>
    <row r="15" spans="1:30" s="201" customFormat="1" ht="13.5" customHeight="1">
      <c r="A15" s="197"/>
      <c r="B15" s="206"/>
      <c r="D15" s="1099" t="s">
        <v>68</v>
      </c>
      <c r="E15" s="1087">
        <v>1517</v>
      </c>
      <c r="F15" s="1087">
        <v>2056</v>
      </c>
      <c r="G15" s="1087">
        <v>2345</v>
      </c>
      <c r="H15" s="1087">
        <v>1745</v>
      </c>
      <c r="I15" s="1087">
        <v>1658</v>
      </c>
      <c r="J15" s="1087">
        <v>1255</v>
      </c>
      <c r="K15" s="1087">
        <v>1464</v>
      </c>
      <c r="L15" s="1087">
        <v>827</v>
      </c>
      <c r="M15" s="1087">
        <v>819</v>
      </c>
      <c r="N15" s="1087">
        <v>740</v>
      </c>
      <c r="O15" s="1087">
        <v>815</v>
      </c>
      <c r="P15" s="1087">
        <v>789</v>
      </c>
      <c r="Q15" s="1087">
        <v>881</v>
      </c>
      <c r="R15" s="282"/>
      <c r="S15" s="195"/>
    </row>
    <row r="16" spans="1:30" s="171" customFormat="1" ht="26.25" customHeight="1">
      <c r="A16" s="1170"/>
      <c r="B16" s="170"/>
      <c r="C16" s="1171"/>
      <c r="D16" s="1172" t="s">
        <v>606</v>
      </c>
      <c r="E16" s="1173">
        <v>866</v>
      </c>
      <c r="F16" s="1173">
        <v>1049</v>
      </c>
      <c r="G16" s="1173">
        <v>1118</v>
      </c>
      <c r="H16" s="1173">
        <v>1090</v>
      </c>
      <c r="I16" s="1173">
        <v>1073</v>
      </c>
      <c r="J16" s="1173">
        <v>780</v>
      </c>
      <c r="K16" s="1173">
        <v>718</v>
      </c>
      <c r="L16" s="1173">
        <v>462</v>
      </c>
      <c r="M16" s="1173">
        <v>399</v>
      </c>
      <c r="N16" s="1173">
        <v>335</v>
      </c>
      <c r="O16" s="1173">
        <v>490</v>
      </c>
      <c r="P16" s="1173">
        <v>529</v>
      </c>
      <c r="Q16" s="1173">
        <v>646</v>
      </c>
      <c r="R16" s="1168"/>
      <c r="S16" s="170"/>
    </row>
    <row r="17" spans="1:19" s="193" customFormat="1" ht="18.75" customHeight="1">
      <c r="A17" s="197"/>
      <c r="B17" s="192"/>
      <c r="C17" s="683" t="s">
        <v>249</v>
      </c>
      <c r="D17" s="1174" t="s">
        <v>607</v>
      </c>
      <c r="E17" s="1108">
        <v>651</v>
      </c>
      <c r="F17" s="1108">
        <v>1007</v>
      </c>
      <c r="G17" s="1108">
        <v>1227</v>
      </c>
      <c r="H17" s="1108">
        <v>655</v>
      </c>
      <c r="I17" s="1108">
        <v>585</v>
      </c>
      <c r="J17" s="1108">
        <v>475</v>
      </c>
      <c r="K17" s="1108">
        <v>746</v>
      </c>
      <c r="L17" s="1108">
        <v>365</v>
      </c>
      <c r="M17" s="1108">
        <v>420</v>
      </c>
      <c r="N17" s="1108">
        <v>405</v>
      </c>
      <c r="O17" s="1108">
        <v>325</v>
      </c>
      <c r="P17" s="1108">
        <v>260</v>
      </c>
      <c r="Q17" s="1108">
        <v>235</v>
      </c>
      <c r="R17" s="279"/>
      <c r="S17" s="167"/>
    </row>
    <row r="18" spans="1:19" s="193" customFormat="1">
      <c r="A18" s="197"/>
      <c r="B18" s="192"/>
      <c r="C18" s="683"/>
      <c r="D18" s="283"/>
      <c r="E18" s="199"/>
      <c r="F18" s="199"/>
      <c r="G18" s="199"/>
      <c r="H18" s="199"/>
      <c r="I18" s="199"/>
      <c r="J18" s="199"/>
      <c r="K18" s="199"/>
      <c r="L18" s="199"/>
      <c r="M18" s="199"/>
      <c r="N18" s="199"/>
      <c r="O18" s="199"/>
      <c r="P18" s="199"/>
      <c r="Q18" s="199"/>
      <c r="R18" s="279"/>
      <c r="S18" s="167"/>
    </row>
    <row r="19" spans="1:19" s="193" customFormat="1" ht="13.5" customHeight="1">
      <c r="A19" s="197"/>
      <c r="B19" s="192"/>
      <c r="C19" s="683"/>
      <c r="D19" s="283"/>
      <c r="E19" s="188"/>
      <c r="F19" s="188"/>
      <c r="G19" s="188"/>
      <c r="H19" s="188"/>
      <c r="I19" s="188"/>
      <c r="J19" s="188"/>
      <c r="K19" s="188"/>
      <c r="L19" s="188"/>
      <c r="M19" s="188"/>
      <c r="N19" s="188"/>
      <c r="O19" s="188"/>
      <c r="P19" s="188"/>
      <c r="Q19" s="188"/>
      <c r="R19" s="279"/>
      <c r="S19" s="167"/>
    </row>
    <row r="20" spans="1:19" s="193" customFormat="1" ht="13.5" customHeight="1">
      <c r="A20" s="197"/>
      <c r="B20" s="192"/>
      <c r="C20" s="683"/>
      <c r="D20" s="548"/>
      <c r="E20" s="200"/>
      <c r="F20" s="200"/>
      <c r="G20" s="200"/>
      <c r="H20" s="200"/>
      <c r="I20" s="200"/>
      <c r="J20" s="200"/>
      <c r="K20" s="200"/>
      <c r="L20" s="200"/>
      <c r="M20" s="200"/>
      <c r="N20" s="200"/>
      <c r="O20" s="200"/>
      <c r="P20" s="200"/>
      <c r="Q20" s="200"/>
      <c r="R20" s="279"/>
      <c r="S20" s="167"/>
    </row>
    <row r="21" spans="1:19" s="193" customFormat="1" ht="13.5" customHeight="1">
      <c r="A21" s="197"/>
      <c r="B21" s="192"/>
      <c r="C21" s="683"/>
      <c r="D21" s="548"/>
      <c r="E21" s="200"/>
      <c r="F21" s="200"/>
      <c r="G21" s="200"/>
      <c r="H21" s="200"/>
      <c r="I21" s="200"/>
      <c r="J21" s="200"/>
      <c r="K21" s="200"/>
      <c r="L21" s="200"/>
      <c r="M21" s="200"/>
      <c r="N21" s="200"/>
      <c r="O21" s="200"/>
      <c r="P21" s="200"/>
      <c r="Q21" s="200"/>
      <c r="R21" s="279"/>
      <c r="S21" s="167"/>
    </row>
    <row r="22" spans="1:19" s="193" customFormat="1" ht="13.5" customHeight="1">
      <c r="A22" s="191"/>
      <c r="B22" s="192"/>
      <c r="C22" s="683"/>
      <c r="D22" s="548"/>
      <c r="E22" s="200"/>
      <c r="F22" s="200"/>
      <c r="G22" s="200"/>
      <c r="H22" s="200"/>
      <c r="I22" s="200"/>
      <c r="J22" s="200"/>
      <c r="K22" s="200"/>
      <c r="L22" s="200"/>
      <c r="M22" s="200"/>
      <c r="N22" s="200"/>
      <c r="O22" s="200"/>
      <c r="P22" s="200"/>
      <c r="Q22" s="200"/>
      <c r="R22" s="279"/>
      <c r="S22" s="167"/>
    </row>
    <row r="23" spans="1:19" s="193" customFormat="1" ht="13.5" customHeight="1">
      <c r="A23" s="191"/>
      <c r="B23" s="192"/>
      <c r="C23" s="683"/>
      <c r="D23" s="548"/>
      <c r="E23" s="200"/>
      <c r="F23" s="200"/>
      <c r="G23" s="200"/>
      <c r="H23" s="200"/>
      <c r="I23" s="200"/>
      <c r="J23" s="200"/>
      <c r="K23" s="200"/>
      <c r="L23" s="200"/>
      <c r="M23" s="200"/>
      <c r="N23" s="200"/>
      <c r="O23" s="200"/>
      <c r="P23" s="200"/>
      <c r="Q23" s="200"/>
      <c r="R23" s="279"/>
      <c r="S23" s="167"/>
    </row>
    <row r="24" spans="1:19" s="193" customFormat="1" ht="13.5" customHeight="1">
      <c r="A24" s="191"/>
      <c r="B24" s="192"/>
      <c r="C24" s="683"/>
      <c r="D24" s="548"/>
      <c r="E24" s="200"/>
      <c r="F24" s="200"/>
      <c r="G24" s="200"/>
      <c r="H24" s="200"/>
      <c r="I24" s="200"/>
      <c r="J24" s="200"/>
      <c r="K24" s="200"/>
      <c r="L24" s="200"/>
      <c r="M24" s="200"/>
      <c r="N24" s="200"/>
      <c r="O24" s="200"/>
      <c r="P24" s="200"/>
      <c r="Q24" s="200"/>
      <c r="R24" s="279"/>
      <c r="S24" s="167"/>
    </row>
    <row r="25" spans="1:19" s="193" customFormat="1" ht="13.5" customHeight="1">
      <c r="A25" s="191"/>
      <c r="B25" s="192"/>
      <c r="C25" s="683"/>
      <c r="D25" s="548"/>
      <c r="E25" s="200"/>
      <c r="F25" s="200"/>
      <c r="G25" s="200"/>
      <c r="H25" s="200"/>
      <c r="I25" s="200"/>
      <c r="J25" s="200"/>
      <c r="K25" s="200"/>
      <c r="L25" s="200"/>
      <c r="M25" s="200"/>
      <c r="N25" s="200"/>
      <c r="O25" s="200"/>
      <c r="P25" s="200"/>
      <c r="Q25" s="200"/>
      <c r="R25" s="279"/>
      <c r="S25" s="167"/>
    </row>
    <row r="26" spans="1:19" s="201" customFormat="1" ht="13.5" customHeight="1">
      <c r="A26" s="202"/>
      <c r="B26" s="203"/>
      <c r="C26" s="549"/>
      <c r="D26" s="281"/>
      <c r="E26" s="204"/>
      <c r="F26" s="204"/>
      <c r="G26" s="204"/>
      <c r="H26" s="204"/>
      <c r="I26" s="204"/>
      <c r="J26" s="204"/>
      <c r="K26" s="204"/>
      <c r="L26" s="204"/>
      <c r="M26" s="204"/>
      <c r="N26" s="204"/>
      <c r="O26" s="204"/>
      <c r="P26" s="204"/>
      <c r="Q26" s="204"/>
      <c r="R26" s="282"/>
      <c r="S26" s="195"/>
    </row>
    <row r="27" spans="1:19" ht="13.5" customHeight="1">
      <c r="A27" s="165"/>
      <c r="B27" s="167"/>
      <c r="C27" s="683"/>
      <c r="D27" s="168"/>
      <c r="E27" s="200"/>
      <c r="F27" s="200"/>
      <c r="G27" s="200"/>
      <c r="H27" s="200"/>
      <c r="I27" s="200"/>
      <c r="J27" s="200"/>
      <c r="K27" s="200"/>
      <c r="L27" s="200"/>
      <c r="M27" s="200"/>
      <c r="N27" s="200"/>
      <c r="O27" s="200"/>
      <c r="P27" s="200"/>
      <c r="Q27" s="200"/>
      <c r="R27" s="279"/>
      <c r="S27" s="167"/>
    </row>
    <row r="28" spans="1:19" s="193" customFormat="1" ht="13.5" customHeight="1">
      <c r="A28" s="191"/>
      <c r="B28" s="192"/>
      <c r="C28" s="683"/>
      <c r="D28" s="168"/>
      <c r="E28" s="200"/>
      <c r="F28" s="200"/>
      <c r="G28" s="200"/>
      <c r="H28" s="200"/>
      <c r="I28" s="200"/>
      <c r="J28" s="200"/>
      <c r="K28" s="200"/>
      <c r="L28" s="200"/>
      <c r="M28" s="200"/>
      <c r="N28" s="200"/>
      <c r="O28" s="200"/>
      <c r="P28" s="200"/>
      <c r="Q28" s="200"/>
      <c r="R28" s="279"/>
      <c r="S28" s="167"/>
    </row>
    <row r="29" spans="1:19" s="193" customFormat="1" ht="13.5" customHeight="1">
      <c r="A29" s="191"/>
      <c r="B29" s="192"/>
      <c r="C29" s="683"/>
      <c r="D29" s="283"/>
      <c r="E29" s="200"/>
      <c r="F29" s="200"/>
      <c r="G29" s="200"/>
      <c r="H29" s="200"/>
      <c r="I29" s="200"/>
      <c r="J29" s="200"/>
      <c r="K29" s="200"/>
      <c r="L29" s="200"/>
      <c r="M29" s="200"/>
      <c r="N29" s="200"/>
      <c r="O29" s="200"/>
      <c r="P29" s="200"/>
      <c r="Q29" s="200"/>
      <c r="R29" s="279"/>
      <c r="S29" s="167"/>
    </row>
    <row r="30" spans="1:19" s="193" customFormat="1" ht="13.5" customHeight="1">
      <c r="A30" s="191"/>
      <c r="B30" s="192"/>
      <c r="C30" s="683"/>
      <c r="D30" s="822"/>
      <c r="E30" s="823"/>
      <c r="F30" s="823"/>
      <c r="G30" s="823"/>
      <c r="H30" s="823"/>
      <c r="I30" s="823"/>
      <c r="J30" s="823"/>
      <c r="K30" s="823"/>
      <c r="L30" s="823"/>
      <c r="M30" s="823"/>
      <c r="N30" s="823"/>
      <c r="O30" s="823"/>
      <c r="P30" s="823"/>
      <c r="Q30" s="823"/>
      <c r="R30" s="279"/>
      <c r="S30" s="167"/>
    </row>
    <row r="31" spans="1:19" s="201" customFormat="1" ht="13.5" customHeight="1">
      <c r="A31" s="202"/>
      <c r="B31" s="203"/>
      <c r="C31" s="549"/>
      <c r="D31" s="824"/>
      <c r="E31" s="824"/>
      <c r="F31" s="824"/>
      <c r="G31" s="824"/>
      <c r="H31" s="824"/>
      <c r="I31" s="824"/>
      <c r="J31" s="824"/>
      <c r="K31" s="824"/>
      <c r="L31" s="824"/>
      <c r="M31" s="824"/>
      <c r="N31" s="824"/>
      <c r="O31" s="824"/>
      <c r="P31" s="824"/>
      <c r="Q31" s="824"/>
      <c r="R31" s="282"/>
      <c r="S31" s="195"/>
    </row>
    <row r="32" spans="1:19" ht="35.25" customHeight="1">
      <c r="A32" s="165"/>
      <c r="B32" s="167"/>
      <c r="C32" s="683"/>
      <c r="D32" s="825"/>
      <c r="E32" s="823"/>
      <c r="F32" s="823"/>
      <c r="G32" s="823"/>
      <c r="H32" s="823"/>
      <c r="I32" s="823"/>
      <c r="J32" s="823"/>
      <c r="K32" s="823"/>
      <c r="L32" s="823"/>
      <c r="M32" s="823"/>
      <c r="N32" s="823"/>
      <c r="O32" s="823"/>
      <c r="P32" s="823"/>
      <c r="Q32" s="823"/>
      <c r="R32" s="279"/>
      <c r="S32" s="167"/>
    </row>
    <row r="33" spans="1:31" ht="13.5" customHeight="1">
      <c r="A33" s="165"/>
      <c r="B33" s="167"/>
      <c r="C33" s="1100" t="s">
        <v>192</v>
      </c>
      <c r="D33" s="1101"/>
      <c r="E33" s="1101"/>
      <c r="F33" s="1101"/>
      <c r="G33" s="1101"/>
      <c r="H33" s="1101"/>
      <c r="I33" s="1101"/>
      <c r="J33" s="1101"/>
      <c r="K33" s="1101"/>
      <c r="L33" s="1101"/>
      <c r="M33" s="1101"/>
      <c r="N33" s="1101"/>
      <c r="O33" s="1101"/>
      <c r="P33" s="1101"/>
      <c r="Q33" s="1102"/>
      <c r="R33" s="279"/>
      <c r="S33" s="198"/>
      <c r="T33" s="198"/>
      <c r="U33" s="198"/>
      <c r="V33" s="198"/>
      <c r="W33" s="198"/>
      <c r="X33" s="198"/>
      <c r="Y33" s="198"/>
      <c r="Z33" s="198"/>
      <c r="AA33" s="198"/>
      <c r="AB33" s="198"/>
      <c r="AC33" s="198"/>
      <c r="AD33" s="198"/>
      <c r="AE33" s="198"/>
    </row>
    <row r="34" spans="1:31" s="193" customFormat="1" ht="3.75" customHeight="1">
      <c r="A34" s="191"/>
      <c r="B34" s="192"/>
      <c r="C34" s="683"/>
      <c r="D34" s="283"/>
      <c r="E34" s="200"/>
      <c r="F34" s="200"/>
      <c r="G34" s="200"/>
      <c r="H34" s="200"/>
      <c r="I34" s="200"/>
      <c r="J34" s="200"/>
      <c r="K34" s="200"/>
      <c r="L34" s="200"/>
      <c r="M34" s="200"/>
      <c r="N34" s="200"/>
      <c r="O34" s="200"/>
      <c r="P34" s="200"/>
      <c r="Q34" s="200"/>
      <c r="R34" s="279"/>
      <c r="S34" s="167"/>
    </row>
    <row r="35" spans="1:31" ht="12.75" customHeight="1">
      <c r="A35" s="165"/>
      <c r="B35" s="167"/>
      <c r="C35" s="1588"/>
      <c r="D35" s="1588"/>
      <c r="E35" s="1086">
        <v>2001</v>
      </c>
      <c r="F35" s="1086">
        <v>2002</v>
      </c>
      <c r="G35" s="1086">
        <v>2003</v>
      </c>
      <c r="H35" s="1086">
        <v>2004</v>
      </c>
      <c r="I35" s="1086" t="s">
        <v>608</v>
      </c>
      <c r="J35" s="1088" t="s">
        <v>609</v>
      </c>
      <c r="K35" s="1086" t="s">
        <v>610</v>
      </c>
      <c r="L35" s="1086" t="s">
        <v>611</v>
      </c>
      <c r="M35" s="1086" t="s">
        <v>612</v>
      </c>
      <c r="N35" s="1079" t="s">
        <v>613</v>
      </c>
      <c r="O35" s="1082" t="s">
        <v>614</v>
      </c>
      <c r="P35" s="1096" t="s">
        <v>615</v>
      </c>
      <c r="Q35" s="1096">
        <v>2013</v>
      </c>
      <c r="R35" s="279"/>
      <c r="S35" s="167"/>
    </row>
    <row r="36" spans="1:31" ht="3.75" customHeight="1">
      <c r="A36" s="165"/>
      <c r="B36" s="167"/>
      <c r="C36" s="1482"/>
      <c r="D36" s="1482"/>
      <c r="E36" s="987"/>
      <c r="F36" s="987"/>
      <c r="G36" s="987"/>
      <c r="H36" s="1074"/>
      <c r="I36" s="1491"/>
      <c r="J36" s="1089"/>
      <c r="K36" s="1491"/>
      <c r="L36" s="1491"/>
      <c r="M36" s="1491"/>
      <c r="N36" s="1074"/>
      <c r="O36" s="1074"/>
      <c r="P36" s="1097"/>
      <c r="Q36" s="1097"/>
      <c r="R36" s="279"/>
      <c r="S36" s="167"/>
    </row>
    <row r="37" spans="1:31" ht="13.5" customHeight="1">
      <c r="A37" s="165"/>
      <c r="B37" s="167"/>
      <c r="C37" s="1585" t="s">
        <v>442</v>
      </c>
      <c r="D37" s="1586"/>
      <c r="E37" s="987"/>
      <c r="F37" s="987"/>
      <c r="G37" s="987"/>
      <c r="H37" s="1074"/>
      <c r="I37" s="1491"/>
      <c r="J37" s="1089"/>
      <c r="K37" s="1491"/>
      <c r="L37" s="1491"/>
      <c r="M37" s="1491"/>
      <c r="N37" s="1074"/>
      <c r="O37" s="1074"/>
      <c r="P37" s="1097"/>
      <c r="Q37" s="1097"/>
      <c r="R37" s="279"/>
      <c r="S37" s="167"/>
    </row>
    <row r="38" spans="1:31" s="205" customFormat="1" ht="13.5" customHeight="1">
      <c r="A38" s="197"/>
      <c r="B38" s="206"/>
      <c r="D38" s="1099" t="s">
        <v>68</v>
      </c>
      <c r="E38" s="1098" t="s">
        <v>443</v>
      </c>
      <c r="F38" s="1098" t="s">
        <v>443</v>
      </c>
      <c r="G38" s="1098" t="s">
        <v>443</v>
      </c>
      <c r="H38" s="1098" t="s">
        <v>443</v>
      </c>
      <c r="I38" s="1071">
        <v>34</v>
      </c>
      <c r="J38" s="1053">
        <v>49</v>
      </c>
      <c r="K38" s="1071">
        <v>28</v>
      </c>
      <c r="L38" s="1071">
        <v>54</v>
      </c>
      <c r="M38" s="1071">
        <v>423</v>
      </c>
      <c r="N38" s="1080">
        <v>324</v>
      </c>
      <c r="O38" s="1083">
        <v>266</v>
      </c>
      <c r="P38" s="1075">
        <v>550</v>
      </c>
      <c r="Q38" s="1075">
        <v>547</v>
      </c>
      <c r="R38" s="279"/>
      <c r="S38" s="167"/>
    </row>
    <row r="39" spans="1:31" s="193" customFormat="1" ht="18.75" customHeight="1">
      <c r="A39" s="191"/>
      <c r="B39" s="192"/>
      <c r="C39" s="683"/>
      <c r="D39" s="280"/>
      <c r="E39" s="988"/>
      <c r="F39" s="988"/>
      <c r="G39" s="988"/>
      <c r="H39" s="1084"/>
      <c r="I39" s="1073"/>
      <c r="J39" s="199"/>
      <c r="K39" s="1073"/>
      <c r="L39" s="1073"/>
      <c r="M39" s="1073"/>
      <c r="N39" s="1076"/>
      <c r="O39" s="1084"/>
      <c r="P39" s="1078"/>
      <c r="Q39" s="1078"/>
      <c r="R39" s="279"/>
      <c r="S39" s="167"/>
    </row>
    <row r="40" spans="1:31" s="193" customFormat="1" ht="13.5" customHeight="1">
      <c r="A40" s="191"/>
      <c r="B40" s="192"/>
      <c r="C40" s="1585" t="s">
        <v>156</v>
      </c>
      <c r="D40" s="1586"/>
      <c r="E40" s="988"/>
      <c r="F40" s="988"/>
      <c r="G40" s="988"/>
      <c r="H40" s="1084"/>
      <c r="I40" s="1073"/>
      <c r="J40" s="199"/>
      <c r="K40" s="1073"/>
      <c r="L40" s="1073"/>
      <c r="M40" s="1073"/>
      <c r="N40" s="1076"/>
      <c r="O40" s="1084"/>
      <c r="P40" s="1078"/>
      <c r="Q40" s="1078"/>
      <c r="R40" s="279"/>
      <c r="S40" s="167"/>
    </row>
    <row r="41" spans="1:31" s="201" customFormat="1" ht="13.5" customHeight="1">
      <c r="A41" s="202"/>
      <c r="B41" s="203"/>
      <c r="D41" s="1099" t="s">
        <v>68</v>
      </c>
      <c r="E41" s="1098" t="s">
        <v>443</v>
      </c>
      <c r="F41" s="1098" t="s">
        <v>443</v>
      </c>
      <c r="G41" s="1098" t="s">
        <v>443</v>
      </c>
      <c r="H41" s="1098" t="s">
        <v>443</v>
      </c>
      <c r="I41" s="1072">
        <v>588</v>
      </c>
      <c r="J41" s="1054">
        <v>664</v>
      </c>
      <c r="K41" s="1072">
        <v>891</v>
      </c>
      <c r="L41" s="1072">
        <v>1422</v>
      </c>
      <c r="M41" s="1072">
        <v>19278</v>
      </c>
      <c r="N41" s="1081">
        <v>6145</v>
      </c>
      <c r="O41" s="1085">
        <v>3601</v>
      </c>
      <c r="P41" s="1077">
        <v>8703</v>
      </c>
      <c r="Q41" s="1077">
        <v>7434</v>
      </c>
      <c r="R41" s="282"/>
      <c r="S41" s="195"/>
    </row>
    <row r="42" spans="1:31" s="171" customFormat="1" ht="26.25" customHeight="1">
      <c r="A42" s="169"/>
      <c r="B42" s="170"/>
      <c r="C42" s="1171"/>
      <c r="D42" s="1172" t="s">
        <v>606</v>
      </c>
      <c r="E42" s="1175" t="s">
        <v>443</v>
      </c>
      <c r="F42" s="1175" t="s">
        <v>443</v>
      </c>
      <c r="G42" s="1175" t="s">
        <v>443</v>
      </c>
      <c r="H42" s="1175" t="s">
        <v>443</v>
      </c>
      <c r="I42" s="1176">
        <v>186</v>
      </c>
      <c r="J42" s="1177">
        <v>101</v>
      </c>
      <c r="K42" s="1176">
        <v>116</v>
      </c>
      <c r="L42" s="1176">
        <v>122</v>
      </c>
      <c r="M42" s="1176">
        <v>9492</v>
      </c>
      <c r="N42" s="1178">
        <v>3334</v>
      </c>
      <c r="O42" s="1179">
        <v>2266</v>
      </c>
      <c r="P42" s="1180">
        <v>4718</v>
      </c>
      <c r="Q42" s="1180">
        <v>3439</v>
      </c>
      <c r="R42" s="1168"/>
      <c r="S42" s="170"/>
    </row>
    <row r="43" spans="1:31" s="193" customFormat="1" ht="18.75" customHeight="1">
      <c r="A43" s="191"/>
      <c r="B43" s="192"/>
      <c r="C43" s="683" t="s">
        <v>249</v>
      </c>
      <c r="D43" s="1174" t="s">
        <v>607</v>
      </c>
      <c r="E43" s="1098" t="s">
        <v>443</v>
      </c>
      <c r="F43" s="1098" t="s">
        <v>443</v>
      </c>
      <c r="G43" s="1098" t="s">
        <v>443</v>
      </c>
      <c r="H43" s="1098" t="s">
        <v>443</v>
      </c>
      <c r="I43" s="1103">
        <v>402</v>
      </c>
      <c r="J43" s="1104">
        <v>563</v>
      </c>
      <c r="K43" s="1103">
        <v>775</v>
      </c>
      <c r="L43" s="1103">
        <v>1300</v>
      </c>
      <c r="M43" s="1103">
        <v>9786</v>
      </c>
      <c r="N43" s="1105">
        <v>2811</v>
      </c>
      <c r="O43" s="1106">
        <v>1335</v>
      </c>
      <c r="P43" s="1107">
        <v>3985</v>
      </c>
      <c r="Q43" s="1107">
        <v>3995</v>
      </c>
      <c r="R43" s="279"/>
      <c r="S43" s="167"/>
    </row>
    <row r="44" spans="1:31" s="193" customFormat="1" ht="13.5" customHeight="1">
      <c r="A44" s="191"/>
      <c r="B44" s="192"/>
      <c r="C44" s="683"/>
      <c r="D44" s="283"/>
      <c r="E44" s="200"/>
      <c r="F44" s="200"/>
      <c r="G44" s="200"/>
      <c r="H44" s="200"/>
      <c r="I44" s="200"/>
      <c r="J44" s="200"/>
      <c r="K44" s="200"/>
      <c r="L44" s="200"/>
      <c r="M44" s="200"/>
      <c r="N44" s="200"/>
      <c r="O44" s="200"/>
      <c r="P44" s="200"/>
      <c r="Q44" s="200"/>
      <c r="R44" s="279"/>
      <c r="S44" s="167"/>
    </row>
    <row r="45" spans="1:31" s="1055" customFormat="1" ht="13.5" customHeight="1">
      <c r="A45" s="1059"/>
      <c r="B45" s="1059"/>
      <c r="C45" s="1060"/>
      <c r="D45" s="822"/>
      <c r="E45" s="823"/>
      <c r="F45" s="823"/>
      <c r="G45" s="823"/>
      <c r="H45" s="823"/>
      <c r="I45" s="823"/>
      <c r="J45" s="823"/>
      <c r="K45" s="823"/>
      <c r="L45" s="823"/>
      <c r="M45" s="823"/>
      <c r="N45" s="823"/>
      <c r="O45" s="823"/>
      <c r="P45" s="823"/>
      <c r="Q45" s="823"/>
      <c r="R45" s="279"/>
      <c r="S45" s="167"/>
    </row>
    <row r="46" spans="1:31" s="1056" customFormat="1" ht="13.5" customHeight="1">
      <c r="A46" s="824"/>
      <c r="B46" s="824"/>
      <c r="C46" s="1062"/>
      <c r="D46" s="824"/>
      <c r="E46" s="1063"/>
      <c r="F46" s="1063"/>
      <c r="G46" s="1063"/>
      <c r="H46" s="1063"/>
      <c r="I46" s="1063"/>
      <c r="J46" s="1063"/>
      <c r="K46" s="1063"/>
      <c r="L46" s="1063"/>
      <c r="M46" s="1063"/>
      <c r="N46" s="1063"/>
      <c r="O46" s="1063"/>
      <c r="P46" s="1063"/>
      <c r="Q46" s="1063"/>
      <c r="R46" s="279"/>
      <c r="S46" s="167"/>
    </row>
    <row r="47" spans="1:31" s="686" customFormat="1" ht="13.5" customHeight="1">
      <c r="A47" s="1061"/>
      <c r="B47" s="1061"/>
      <c r="C47" s="1060"/>
      <c r="D47" s="825"/>
      <c r="E47" s="823"/>
      <c r="F47" s="823"/>
      <c r="G47" s="823"/>
      <c r="H47" s="823"/>
      <c r="I47" s="823"/>
      <c r="J47" s="823"/>
      <c r="K47" s="823"/>
      <c r="L47" s="823"/>
      <c r="M47" s="823"/>
      <c r="N47" s="823"/>
      <c r="O47" s="823"/>
      <c r="P47" s="823"/>
      <c r="Q47" s="823"/>
      <c r="R47" s="279"/>
      <c r="S47" s="167"/>
    </row>
    <row r="48" spans="1:31" s="1055" customFormat="1" ht="13.5" customHeight="1">
      <c r="A48" s="1059"/>
      <c r="B48" s="1059"/>
      <c r="C48" s="1060"/>
      <c r="D48" s="825"/>
      <c r="E48" s="823"/>
      <c r="F48" s="823"/>
      <c r="G48" s="823"/>
      <c r="H48" s="823"/>
      <c r="I48" s="823"/>
      <c r="J48" s="823"/>
      <c r="K48" s="823"/>
      <c r="L48" s="823"/>
      <c r="M48" s="823"/>
      <c r="N48" s="823"/>
      <c r="O48" s="823"/>
      <c r="P48" s="823"/>
      <c r="Q48" s="823"/>
      <c r="R48" s="279"/>
      <c r="S48" s="167"/>
    </row>
    <row r="49" spans="1:31" s="1055" customFormat="1" ht="13.5" customHeight="1">
      <c r="A49" s="1059"/>
      <c r="B49" s="1059"/>
      <c r="C49" s="1060"/>
      <c r="D49" s="822"/>
      <c r="E49" s="823"/>
      <c r="F49" s="823"/>
      <c r="G49" s="823"/>
      <c r="H49" s="823"/>
      <c r="I49" s="823"/>
      <c r="J49" s="823"/>
      <c r="K49" s="823"/>
      <c r="L49" s="823"/>
      <c r="M49" s="823"/>
      <c r="N49" s="823"/>
      <c r="O49" s="823"/>
      <c r="P49" s="823"/>
      <c r="Q49" s="823"/>
      <c r="R49" s="279"/>
      <c r="S49" s="167"/>
    </row>
    <row r="50" spans="1:31" s="1055" customFormat="1" ht="13.5" customHeight="1">
      <c r="A50" s="1059"/>
      <c r="B50" s="1059"/>
      <c r="C50" s="1060"/>
      <c r="D50" s="822"/>
      <c r="E50" s="823"/>
      <c r="F50" s="823"/>
      <c r="G50" s="823"/>
      <c r="H50" s="823"/>
      <c r="I50" s="823"/>
      <c r="J50" s="823"/>
      <c r="K50" s="823"/>
      <c r="L50" s="823"/>
      <c r="M50" s="823"/>
      <c r="N50" s="823"/>
      <c r="O50" s="823"/>
      <c r="P50" s="823"/>
      <c r="Q50" s="823"/>
      <c r="R50" s="279"/>
      <c r="S50" s="167"/>
    </row>
    <row r="51" spans="1:31" s="686" customFormat="1" ht="13.5" customHeight="1">
      <c r="A51" s="1061"/>
      <c r="B51" s="1061"/>
      <c r="C51" s="1064"/>
      <c r="D51" s="1592"/>
      <c r="E51" s="1592"/>
      <c r="F51" s="1592"/>
      <c r="G51" s="1592"/>
      <c r="H51" s="1483"/>
      <c r="I51" s="1483"/>
      <c r="J51" s="1483"/>
      <c r="K51" s="1483"/>
      <c r="L51" s="1483"/>
      <c r="M51" s="1483"/>
      <c r="N51" s="1483"/>
      <c r="O51" s="1483"/>
      <c r="P51" s="1483"/>
      <c r="Q51" s="1483"/>
      <c r="R51" s="279"/>
      <c r="S51" s="167"/>
      <c r="T51" s="1057"/>
      <c r="U51" s="1581"/>
      <c r="V51" s="1581"/>
      <c r="W51" s="1581"/>
      <c r="X51" s="1484"/>
      <c r="Y51" s="1484"/>
      <c r="Z51" s="1484"/>
      <c r="AA51" s="1484"/>
      <c r="AB51" s="1484"/>
      <c r="AC51" s="1484"/>
      <c r="AD51" s="1484"/>
      <c r="AE51" s="1484"/>
    </row>
    <row r="52" spans="1:31" s="686" customFormat="1" ht="13.5" customHeight="1">
      <c r="A52" s="1061"/>
      <c r="B52" s="1061"/>
      <c r="C52" s="1061"/>
      <c r="D52" s="1061"/>
      <c r="E52" s="1061"/>
      <c r="F52" s="1061"/>
      <c r="G52" s="1061"/>
      <c r="H52" s="1061"/>
      <c r="I52" s="1061"/>
      <c r="J52" s="1061"/>
      <c r="K52" s="1061"/>
      <c r="L52" s="1061"/>
      <c r="M52" s="1061"/>
      <c r="N52" s="1061"/>
      <c r="O52" s="1061"/>
      <c r="P52" s="1061"/>
      <c r="Q52" s="1061"/>
      <c r="R52" s="279"/>
      <c r="S52" s="167"/>
    </row>
    <row r="53" spans="1:31" s="686" customFormat="1" ht="13.5" customHeight="1">
      <c r="A53" s="1061"/>
      <c r="B53" s="1061"/>
      <c r="C53" s="1065"/>
      <c r="D53" s="1066"/>
      <c r="E53" s="1067"/>
      <c r="F53" s="1067"/>
      <c r="G53" s="1067"/>
      <c r="H53" s="1067"/>
      <c r="I53" s="1067"/>
      <c r="J53" s="1067"/>
      <c r="K53" s="1067"/>
      <c r="L53" s="1067"/>
      <c r="M53" s="1067"/>
      <c r="N53" s="1067"/>
      <c r="O53" s="1067"/>
      <c r="P53" s="1067"/>
      <c r="Q53" s="1067"/>
      <c r="R53" s="279"/>
      <c r="S53" s="167"/>
      <c r="T53" s="1058"/>
      <c r="U53" s="1058"/>
      <c r="V53" s="1058"/>
      <c r="W53" s="1058"/>
      <c r="X53" s="1058"/>
      <c r="Y53" s="1058"/>
      <c r="Z53" s="1058"/>
      <c r="AA53" s="1058"/>
      <c r="AB53" s="1058"/>
      <c r="AC53" s="1058"/>
      <c r="AD53" s="1058"/>
      <c r="AE53" s="1058"/>
    </row>
    <row r="54" spans="1:31" s="686" customFormat="1" ht="13.5" customHeight="1">
      <c r="A54" s="1061"/>
      <c r="B54" s="1061"/>
      <c r="C54" s="1588"/>
      <c r="D54" s="1588"/>
      <c r="E54" s="1068"/>
      <c r="F54" s="1068"/>
      <c r="G54" s="1068"/>
      <c r="H54" s="1068"/>
      <c r="I54" s="1068"/>
      <c r="J54" s="1068"/>
      <c r="K54" s="1068"/>
      <c r="L54" s="1068"/>
      <c r="M54" s="1068"/>
      <c r="N54" s="1068"/>
      <c r="O54" s="1068"/>
      <c r="P54" s="1068"/>
      <c r="Q54" s="1068"/>
      <c r="R54" s="279"/>
      <c r="S54" s="167"/>
    </row>
    <row r="55" spans="1:31" s="686" customFormat="1" ht="13.5" customHeight="1">
      <c r="A55" s="1061"/>
      <c r="B55" s="1061"/>
      <c r="C55" s="1591"/>
      <c r="D55" s="1591"/>
      <c r="E55" s="1069"/>
      <c r="F55" s="1069"/>
      <c r="G55" s="1069"/>
      <c r="H55" s="1069"/>
      <c r="I55" s="1069"/>
      <c r="J55" s="1069"/>
      <c r="K55" s="1069"/>
      <c r="L55" s="1069"/>
      <c r="M55" s="1069"/>
      <c r="N55" s="1069"/>
      <c r="O55" s="1069"/>
      <c r="P55" s="1069"/>
      <c r="Q55" s="1069"/>
      <c r="R55" s="279"/>
      <c r="S55" s="167"/>
      <c r="W55" s="995"/>
    </row>
    <row r="56" spans="1:31" s="686" customFormat="1" ht="13.5" customHeight="1">
      <c r="A56" s="1061"/>
      <c r="B56" s="1061"/>
      <c r="C56" s="1062"/>
      <c r="D56" s="1070"/>
      <c r="E56" s="1069"/>
      <c r="F56" s="1069"/>
      <c r="G56" s="1069"/>
      <c r="H56" s="1069"/>
      <c r="I56" s="1069"/>
      <c r="J56" s="1069"/>
      <c r="K56" s="1069"/>
      <c r="L56" s="1069"/>
      <c r="M56" s="1069"/>
      <c r="N56" s="1069"/>
      <c r="O56" s="1069"/>
      <c r="P56" s="1069"/>
      <c r="Q56" s="1069"/>
      <c r="R56" s="279"/>
      <c r="S56" s="167"/>
    </row>
    <row r="57" spans="1:31" s="686" customFormat="1" ht="13.5" customHeight="1">
      <c r="A57" s="1061"/>
      <c r="B57" s="1061"/>
      <c r="C57" s="1060"/>
      <c r="D57" s="825"/>
      <c r="E57" s="1069"/>
      <c r="F57" s="1069"/>
      <c r="G57" s="1069"/>
      <c r="H57" s="1069"/>
      <c r="I57" s="1069"/>
      <c r="J57" s="1069"/>
      <c r="K57" s="1069"/>
      <c r="L57" s="1069"/>
      <c r="M57" s="1069"/>
      <c r="N57" s="1069"/>
      <c r="O57" s="1069"/>
      <c r="P57" s="1069"/>
      <c r="Q57" s="1069"/>
      <c r="R57" s="279"/>
      <c r="S57" s="167"/>
    </row>
    <row r="58" spans="1:31" s="1169" customFormat="1" ht="13.5" customHeight="1">
      <c r="A58" s="1167"/>
      <c r="B58" s="1167"/>
      <c r="C58" s="1590" t="s">
        <v>616</v>
      </c>
      <c r="D58" s="1590"/>
      <c r="E58" s="1590"/>
      <c r="F58" s="1590"/>
      <c r="G58" s="1590"/>
      <c r="H58" s="1590"/>
      <c r="I58" s="1590"/>
      <c r="J58" s="1590"/>
      <c r="K58" s="1590"/>
      <c r="L58" s="1590"/>
      <c r="M58" s="1590"/>
      <c r="N58" s="1590"/>
      <c r="O58" s="1590"/>
      <c r="P58" s="1590"/>
      <c r="Q58" s="1590"/>
      <c r="R58" s="1168"/>
      <c r="S58" s="170"/>
    </row>
    <row r="59" spans="1:31" s="171" customFormat="1" ht="13.5" customHeight="1">
      <c r="A59" s="1167"/>
      <c r="B59" s="1167"/>
      <c r="C59" s="1590" t="s">
        <v>631</v>
      </c>
      <c r="D59" s="1590"/>
      <c r="E59" s="1590"/>
      <c r="F59" s="1590"/>
      <c r="G59" s="1590"/>
      <c r="H59" s="1590"/>
      <c r="I59" s="1590"/>
      <c r="J59" s="1590"/>
      <c r="K59" s="1590"/>
      <c r="L59" s="1590"/>
      <c r="M59" s="1590"/>
      <c r="N59" s="1590"/>
      <c r="O59" s="1590"/>
      <c r="P59" s="1590"/>
      <c r="Q59" s="1590"/>
      <c r="R59" s="1168"/>
      <c r="S59" s="170"/>
      <c r="T59" s="1169"/>
    </row>
    <row r="60" spans="1:31" s="471" customFormat="1" ht="13.5" customHeight="1">
      <c r="A60" s="1061"/>
      <c r="B60" s="1061"/>
      <c r="C60" s="544" t="s">
        <v>419</v>
      </c>
      <c r="D60" s="495"/>
      <c r="E60" s="1090"/>
      <c r="F60" s="1090"/>
      <c r="G60" s="1090"/>
      <c r="H60" s="1090"/>
      <c r="I60" s="1091" t="s">
        <v>145</v>
      </c>
      <c r="J60" s="1092"/>
      <c r="K60" s="1092"/>
      <c r="L60" s="1092"/>
      <c r="M60" s="581"/>
      <c r="N60" s="658"/>
      <c r="O60" s="658"/>
      <c r="P60" s="658"/>
      <c r="Q60" s="658"/>
      <c r="R60" s="279"/>
    </row>
    <row r="61" spans="1:31" ht="13.5" customHeight="1">
      <c r="A61" s="165"/>
      <c r="B61" s="167"/>
      <c r="C61" s="518"/>
      <c r="D61" s="167"/>
      <c r="E61" s="208"/>
      <c r="F61" s="1522">
        <v>41974</v>
      </c>
      <c r="G61" s="1522"/>
      <c r="H61" s="1522"/>
      <c r="I61" s="1522"/>
      <c r="J61" s="1522"/>
      <c r="K61" s="1522"/>
      <c r="L61" s="1522"/>
      <c r="M61" s="1522"/>
      <c r="N61" s="1522"/>
      <c r="O61" s="1522"/>
      <c r="P61" s="1522"/>
      <c r="Q61" s="1522"/>
      <c r="R61" s="460">
        <v>9</v>
      </c>
      <c r="S61" s="167"/>
      <c r="T61" s="686"/>
    </row>
    <row r="62" spans="1:31" ht="15" customHeight="1">
      <c r="B62" s="518"/>
    </row>
    <row r="63" spans="1:31">
      <c r="B63" s="518"/>
      <c r="D63" s="166" t="s">
        <v>34</v>
      </c>
    </row>
    <row r="64" spans="1:31">
      <c r="B64" s="518"/>
    </row>
    <row r="65" spans="2:18">
      <c r="B65" s="518"/>
    </row>
    <row r="66" spans="2:18">
      <c r="B66" s="518"/>
    </row>
    <row r="67" spans="2:18">
      <c r="B67" s="518"/>
    </row>
    <row r="72" spans="2:18" ht="8.25" customHeight="1"/>
    <row r="74" spans="2:18" ht="9" customHeight="1">
      <c r="R74" s="184"/>
    </row>
    <row r="75" spans="2:18" ht="8.25" customHeight="1">
      <c r="R75" s="1481"/>
    </row>
    <row r="76" spans="2:18" ht="9.75" customHeight="1"/>
  </sheetData>
  <dataConsolidate/>
  <mergeCells count="17">
    <mergeCell ref="C54:D54"/>
    <mergeCell ref="C55:D55"/>
    <mergeCell ref="C58:Q58"/>
    <mergeCell ref="C59:Q59"/>
    <mergeCell ref="F61:Q61"/>
    <mergeCell ref="C14:D14"/>
    <mergeCell ref="C35:D35"/>
    <mergeCell ref="C37:D37"/>
    <mergeCell ref="C40:D40"/>
    <mergeCell ref="D51:G51"/>
    <mergeCell ref="U51:W51"/>
    <mergeCell ref="B1:D1"/>
    <mergeCell ref="C6:Q6"/>
    <mergeCell ref="E8:F8"/>
    <mergeCell ref="G8:Q8"/>
    <mergeCell ref="C9:D9"/>
    <mergeCell ref="C11:D11"/>
  </mergeCells>
  <conditionalFormatting sqref="I35:Q37 E9:Q11 E35:H35 E8">
    <cfRule type="cellIs" dxfId="1" priority="1" operator="equal">
      <formula>"jan."</formula>
    </cfRule>
  </conditionalFormatting>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pageSetUpPr fitToPage="1"/>
  </sheetPr>
  <dimension ref="A1:AI91"/>
  <sheetViews>
    <sheetView showRuler="0" zoomScaleNormal="100" workbookViewId="0"/>
  </sheetViews>
  <sheetFormatPr defaultRowHeight="12.75"/>
  <cols>
    <col min="1" max="1" width="1" style="125" customWidth="1"/>
    <col min="2" max="2" width="2.5703125" style="125" customWidth="1"/>
    <col min="3" max="3" width="1" style="125" customWidth="1"/>
    <col min="4" max="4" width="30.42578125" style="125" customWidth="1"/>
    <col min="5" max="17" width="5" style="125" customWidth="1"/>
    <col min="18" max="18" width="2.5703125" style="125" customWidth="1"/>
    <col min="19" max="19" width="1" style="125" customWidth="1"/>
    <col min="20" max="21" width="9.140625" style="125"/>
    <col min="22" max="22" width="17.85546875" style="125" customWidth="1"/>
    <col min="23" max="16384" width="9.140625" style="125"/>
  </cols>
  <sheetData>
    <row r="1" spans="1:21" ht="13.5" customHeight="1">
      <c r="A1" s="4"/>
      <c r="B1" s="8"/>
      <c r="C1" s="8"/>
      <c r="D1" s="1597" t="s">
        <v>354</v>
      </c>
      <c r="E1" s="1597"/>
      <c r="F1" s="1597"/>
      <c r="G1" s="1597"/>
      <c r="H1" s="1597"/>
      <c r="I1" s="1597"/>
      <c r="J1" s="1597"/>
      <c r="K1" s="1597"/>
      <c r="L1" s="1597"/>
      <c r="M1" s="1597"/>
      <c r="N1" s="1597"/>
      <c r="O1" s="1597"/>
      <c r="P1" s="1597"/>
      <c r="Q1" s="1597"/>
      <c r="R1" s="1597"/>
      <c r="S1" s="4"/>
    </row>
    <row r="2" spans="1:21" ht="6" customHeight="1">
      <c r="A2" s="4"/>
      <c r="B2" s="1598"/>
      <c r="C2" s="1599"/>
      <c r="D2" s="1600"/>
      <c r="E2" s="8"/>
      <c r="F2" s="8"/>
      <c r="G2" s="8"/>
      <c r="H2" s="8"/>
      <c r="I2" s="8"/>
      <c r="J2" s="8"/>
      <c r="K2" s="8"/>
      <c r="L2" s="8"/>
      <c r="M2" s="8"/>
      <c r="N2" s="8"/>
      <c r="O2" s="8"/>
      <c r="P2" s="8"/>
      <c r="Q2" s="8"/>
      <c r="R2" s="8"/>
      <c r="S2" s="4"/>
    </row>
    <row r="3" spans="1:21" ht="13.5" customHeight="1" thickBot="1">
      <c r="A3" s="4"/>
      <c r="B3" s="272"/>
      <c r="C3" s="8"/>
      <c r="D3" s="8"/>
      <c r="E3" s="700"/>
      <c r="F3" s="700"/>
      <c r="G3" s="700"/>
      <c r="H3" s="700"/>
      <c r="I3" s="617"/>
      <c r="J3" s="700"/>
      <c r="K3" s="700"/>
      <c r="L3" s="700"/>
      <c r="M3" s="700"/>
      <c r="N3" s="700"/>
      <c r="O3" s="700"/>
      <c r="P3" s="700"/>
      <c r="Q3" s="700" t="s">
        <v>73</v>
      </c>
      <c r="R3" s="8"/>
      <c r="S3" s="4"/>
    </row>
    <row r="4" spans="1:21" s="12" customFormat="1" ht="13.5" customHeight="1" thickBot="1">
      <c r="A4" s="11"/>
      <c r="B4" s="271"/>
      <c r="C4" s="456" t="s">
        <v>227</v>
      </c>
      <c r="D4" s="618"/>
      <c r="E4" s="618"/>
      <c r="F4" s="618"/>
      <c r="G4" s="618"/>
      <c r="H4" s="618"/>
      <c r="I4" s="618"/>
      <c r="J4" s="618"/>
      <c r="K4" s="618"/>
      <c r="L4" s="618"/>
      <c r="M4" s="618"/>
      <c r="N4" s="618"/>
      <c r="O4" s="618"/>
      <c r="P4" s="618"/>
      <c r="Q4" s="619"/>
      <c r="R4" s="8"/>
      <c r="S4" s="11"/>
    </row>
    <row r="5" spans="1:21" ht="4.5" customHeight="1">
      <c r="A5" s="4"/>
      <c r="B5" s="272"/>
      <c r="C5" s="1601" t="s">
        <v>78</v>
      </c>
      <c r="D5" s="1601"/>
      <c r="E5" s="1602"/>
      <c r="F5" s="1602"/>
      <c r="G5" s="1602"/>
      <c r="H5" s="1602"/>
      <c r="I5" s="1602"/>
      <c r="J5" s="1602"/>
      <c r="K5" s="1602"/>
      <c r="L5" s="1602"/>
      <c r="M5" s="1602"/>
      <c r="N5" s="1602"/>
      <c r="O5" s="704"/>
      <c r="P5" s="704"/>
      <c r="Q5" s="704"/>
      <c r="R5" s="8"/>
      <c r="S5" s="4"/>
    </row>
    <row r="6" spans="1:21" ht="12" customHeight="1">
      <c r="A6" s="4"/>
      <c r="B6" s="272"/>
      <c r="C6" s="1601"/>
      <c r="D6" s="1601"/>
      <c r="E6" s="1603" t="str">
        <f>+'11desemprego_IEFP'!E6:O6</f>
        <v>2013</v>
      </c>
      <c r="F6" s="1603"/>
      <c r="G6" s="1603" t="str">
        <f>+'11desemprego_IEFP'!G6</f>
        <v>2014</v>
      </c>
      <c r="H6" s="1603"/>
      <c r="I6" s="1603"/>
      <c r="J6" s="1603"/>
      <c r="K6" s="1603"/>
      <c r="L6" s="1603"/>
      <c r="M6" s="1603"/>
      <c r="N6" s="1603"/>
      <c r="O6" s="1603"/>
      <c r="P6" s="1603"/>
      <c r="Q6" s="1603"/>
      <c r="R6" s="8"/>
      <c r="S6" s="4"/>
    </row>
    <row r="7" spans="1:21">
      <c r="A7" s="4"/>
      <c r="B7" s="272"/>
      <c r="C7" s="707"/>
      <c r="D7" s="707"/>
      <c r="E7" s="701" t="s">
        <v>95</v>
      </c>
      <c r="F7" s="819" t="s">
        <v>94</v>
      </c>
      <c r="G7" s="819" t="s">
        <v>93</v>
      </c>
      <c r="H7" s="819" t="s">
        <v>104</v>
      </c>
      <c r="I7" s="819" t="s">
        <v>103</v>
      </c>
      <c r="J7" s="819" t="s">
        <v>102</v>
      </c>
      <c r="K7" s="819" t="s">
        <v>101</v>
      </c>
      <c r="L7" s="819" t="s">
        <v>100</v>
      </c>
      <c r="M7" s="819" t="s">
        <v>99</v>
      </c>
      <c r="N7" s="819" t="s">
        <v>98</v>
      </c>
      <c r="O7" s="819" t="s">
        <v>97</v>
      </c>
      <c r="P7" s="819" t="s">
        <v>96</v>
      </c>
      <c r="Q7" s="819" t="s">
        <v>95</v>
      </c>
      <c r="R7" s="704"/>
      <c r="S7" s="4"/>
    </row>
    <row r="8" spans="1:21" s="605" customFormat="1" ht="15" customHeight="1">
      <c r="A8" s="124"/>
      <c r="B8" s="273"/>
      <c r="C8" s="1596" t="s">
        <v>68</v>
      </c>
      <c r="D8" s="1596"/>
      <c r="E8" s="620">
        <v>68415</v>
      </c>
      <c r="F8" s="621">
        <v>57803</v>
      </c>
      <c r="G8" s="621">
        <v>74218</v>
      </c>
      <c r="H8" s="621">
        <v>58793</v>
      </c>
      <c r="I8" s="621">
        <v>56070</v>
      </c>
      <c r="J8" s="621">
        <v>52611</v>
      </c>
      <c r="K8" s="621">
        <v>49703</v>
      </c>
      <c r="L8" s="621">
        <v>50564</v>
      </c>
      <c r="M8" s="621">
        <v>57542</v>
      </c>
      <c r="N8" s="621">
        <v>54394</v>
      </c>
      <c r="O8" s="621">
        <v>76700</v>
      </c>
      <c r="P8" s="621">
        <v>73375</v>
      </c>
      <c r="Q8" s="621">
        <v>62788</v>
      </c>
      <c r="R8" s="606"/>
      <c r="S8" s="124"/>
      <c r="U8" s="931"/>
    </row>
    <row r="9" spans="1:21" s="615" customFormat="1" ht="11.25" customHeight="1">
      <c r="A9" s="622"/>
      <c r="B9" s="623"/>
      <c r="C9" s="624"/>
      <c r="D9" s="534" t="s">
        <v>201</v>
      </c>
      <c r="E9" s="185">
        <v>22018</v>
      </c>
      <c r="F9" s="196">
        <v>19864</v>
      </c>
      <c r="G9" s="196">
        <v>24799</v>
      </c>
      <c r="H9" s="196">
        <v>20081</v>
      </c>
      <c r="I9" s="196">
        <v>19434</v>
      </c>
      <c r="J9" s="196">
        <v>18251</v>
      </c>
      <c r="K9" s="196">
        <v>17282</v>
      </c>
      <c r="L9" s="196">
        <v>17765</v>
      </c>
      <c r="M9" s="196">
        <v>20842</v>
      </c>
      <c r="N9" s="196">
        <v>20285</v>
      </c>
      <c r="O9" s="196">
        <v>27734</v>
      </c>
      <c r="P9" s="196">
        <v>24362</v>
      </c>
      <c r="Q9" s="196">
        <v>19926</v>
      </c>
      <c r="R9" s="625"/>
      <c r="S9" s="622"/>
    </row>
    <row r="10" spans="1:21" s="615" customFormat="1" ht="11.25" customHeight="1">
      <c r="A10" s="622"/>
      <c r="B10" s="623"/>
      <c r="C10" s="624"/>
      <c r="D10" s="534" t="s">
        <v>202</v>
      </c>
      <c r="E10" s="185">
        <v>12953</v>
      </c>
      <c r="F10" s="196">
        <v>12077</v>
      </c>
      <c r="G10" s="196">
        <v>14686</v>
      </c>
      <c r="H10" s="196">
        <v>11157</v>
      </c>
      <c r="I10" s="196">
        <v>10703</v>
      </c>
      <c r="J10" s="196">
        <v>9994</v>
      </c>
      <c r="K10" s="196">
        <v>9625</v>
      </c>
      <c r="L10" s="196">
        <v>10187</v>
      </c>
      <c r="M10" s="196">
        <v>11801</v>
      </c>
      <c r="N10" s="196">
        <v>11109</v>
      </c>
      <c r="O10" s="196">
        <v>15505</v>
      </c>
      <c r="P10" s="196">
        <v>14447</v>
      </c>
      <c r="Q10" s="196">
        <v>11485</v>
      </c>
      <c r="R10" s="625"/>
      <c r="S10" s="622"/>
    </row>
    <row r="11" spans="1:21" s="615" customFormat="1" ht="11.25" customHeight="1">
      <c r="A11" s="622"/>
      <c r="B11" s="623"/>
      <c r="C11" s="624"/>
      <c r="D11" s="534" t="s">
        <v>203</v>
      </c>
      <c r="E11" s="185">
        <v>16199</v>
      </c>
      <c r="F11" s="196">
        <v>14526</v>
      </c>
      <c r="G11" s="196">
        <v>20256</v>
      </c>
      <c r="H11" s="196">
        <v>16745</v>
      </c>
      <c r="I11" s="196">
        <v>16217</v>
      </c>
      <c r="J11" s="196">
        <v>15524</v>
      </c>
      <c r="K11" s="196">
        <v>14673</v>
      </c>
      <c r="L11" s="196">
        <v>14174</v>
      </c>
      <c r="M11" s="196">
        <v>15196</v>
      </c>
      <c r="N11" s="196">
        <v>14281</v>
      </c>
      <c r="O11" s="196">
        <v>19645</v>
      </c>
      <c r="P11" s="196">
        <v>18665</v>
      </c>
      <c r="Q11" s="196">
        <v>14677</v>
      </c>
      <c r="R11" s="625"/>
      <c r="S11" s="622"/>
    </row>
    <row r="12" spans="1:21" s="615" customFormat="1" ht="11.25" customHeight="1">
      <c r="A12" s="622"/>
      <c r="B12" s="623"/>
      <c r="C12" s="624"/>
      <c r="D12" s="534" t="s">
        <v>204</v>
      </c>
      <c r="E12" s="185">
        <v>5299</v>
      </c>
      <c r="F12" s="196">
        <v>4735</v>
      </c>
      <c r="G12" s="196">
        <v>6123</v>
      </c>
      <c r="H12" s="196">
        <v>4662</v>
      </c>
      <c r="I12" s="196">
        <v>4331</v>
      </c>
      <c r="J12" s="196">
        <v>4174</v>
      </c>
      <c r="K12" s="196">
        <v>3683</v>
      </c>
      <c r="L12" s="196">
        <v>4060</v>
      </c>
      <c r="M12" s="196">
        <v>4847</v>
      </c>
      <c r="N12" s="196">
        <v>4301</v>
      </c>
      <c r="O12" s="196">
        <v>6298</v>
      </c>
      <c r="P12" s="196">
        <v>6606</v>
      </c>
      <c r="Q12" s="196">
        <v>4910</v>
      </c>
      <c r="R12" s="625"/>
      <c r="S12" s="622"/>
    </row>
    <row r="13" spans="1:21" s="615" customFormat="1" ht="11.25" customHeight="1">
      <c r="A13" s="622"/>
      <c r="B13" s="623"/>
      <c r="C13" s="624"/>
      <c r="D13" s="534" t="s">
        <v>205</v>
      </c>
      <c r="E13" s="185">
        <v>8431</v>
      </c>
      <c r="F13" s="196">
        <v>4245</v>
      </c>
      <c r="G13" s="196">
        <v>4462</v>
      </c>
      <c r="H13" s="196">
        <v>3197</v>
      </c>
      <c r="I13" s="196">
        <v>2826</v>
      </c>
      <c r="J13" s="196">
        <v>2461</v>
      </c>
      <c r="K13" s="196">
        <v>2339</v>
      </c>
      <c r="L13" s="196">
        <v>2216</v>
      </c>
      <c r="M13" s="196">
        <v>2386</v>
      </c>
      <c r="N13" s="196">
        <v>2069</v>
      </c>
      <c r="O13" s="196">
        <v>3937</v>
      </c>
      <c r="P13" s="196">
        <v>5625</v>
      </c>
      <c r="Q13" s="196">
        <v>8755</v>
      </c>
      <c r="R13" s="625"/>
      <c r="S13" s="622"/>
    </row>
    <row r="14" spans="1:21" s="615" customFormat="1" ht="11.25" customHeight="1">
      <c r="A14" s="622"/>
      <c r="B14" s="623"/>
      <c r="C14" s="624"/>
      <c r="D14" s="534" t="s">
        <v>141</v>
      </c>
      <c r="E14" s="185">
        <v>1973</v>
      </c>
      <c r="F14" s="196">
        <v>1317</v>
      </c>
      <c r="G14" s="196">
        <v>2260</v>
      </c>
      <c r="H14" s="196">
        <v>1752</v>
      </c>
      <c r="I14" s="196">
        <v>1344</v>
      </c>
      <c r="J14" s="196">
        <v>1215</v>
      </c>
      <c r="K14" s="196">
        <v>1127</v>
      </c>
      <c r="L14" s="196">
        <v>1102</v>
      </c>
      <c r="M14" s="196">
        <v>1110</v>
      </c>
      <c r="N14" s="196">
        <v>1051</v>
      </c>
      <c r="O14" s="196">
        <v>1739</v>
      </c>
      <c r="P14" s="196">
        <v>1862</v>
      </c>
      <c r="Q14" s="196">
        <v>1507</v>
      </c>
      <c r="R14" s="625"/>
      <c r="S14" s="622"/>
    </row>
    <row r="15" spans="1:21" s="615" customFormat="1" ht="11.25" customHeight="1">
      <c r="A15" s="622"/>
      <c r="B15" s="623"/>
      <c r="C15" s="624"/>
      <c r="D15" s="534" t="s">
        <v>142</v>
      </c>
      <c r="E15" s="185">
        <v>1542</v>
      </c>
      <c r="F15" s="196">
        <v>1039</v>
      </c>
      <c r="G15" s="196">
        <v>1632</v>
      </c>
      <c r="H15" s="196">
        <v>1199</v>
      </c>
      <c r="I15" s="196">
        <v>1215</v>
      </c>
      <c r="J15" s="196">
        <v>992</v>
      </c>
      <c r="K15" s="196">
        <v>974</v>
      </c>
      <c r="L15" s="196">
        <v>1060</v>
      </c>
      <c r="M15" s="196">
        <v>1360</v>
      </c>
      <c r="N15" s="196">
        <v>1298</v>
      </c>
      <c r="O15" s="196">
        <v>1842</v>
      </c>
      <c r="P15" s="196">
        <v>1808</v>
      </c>
      <c r="Q15" s="196">
        <v>1528</v>
      </c>
      <c r="R15" s="625"/>
      <c r="S15" s="622"/>
    </row>
    <row r="16" spans="1:21" s="631" customFormat="1" ht="15" customHeight="1">
      <c r="A16" s="626"/>
      <c r="B16" s="627"/>
      <c r="C16" s="1596" t="s">
        <v>317</v>
      </c>
      <c r="D16" s="1596"/>
      <c r="E16" s="628"/>
      <c r="F16" s="629"/>
      <c r="G16" s="629"/>
      <c r="H16" s="629"/>
      <c r="I16" s="629"/>
      <c r="J16" s="629"/>
      <c r="K16" s="629"/>
      <c r="L16" s="629"/>
      <c r="M16" s="629"/>
      <c r="N16" s="629"/>
      <c r="O16" s="629"/>
      <c r="P16" s="629"/>
      <c r="Q16" s="629"/>
      <c r="R16" s="630"/>
      <c r="S16" s="626"/>
    </row>
    <row r="17" spans="1:35" s="615" customFormat="1" ht="12" customHeight="1">
      <c r="A17" s="622"/>
      <c r="B17" s="623"/>
      <c r="C17" s="624"/>
      <c r="D17" s="126" t="s">
        <v>587</v>
      </c>
      <c r="E17" s="196" t="s">
        <v>443</v>
      </c>
      <c r="F17" s="196" t="s">
        <v>443</v>
      </c>
      <c r="G17" s="196">
        <v>8040</v>
      </c>
      <c r="H17" s="196">
        <v>6849</v>
      </c>
      <c r="I17" s="196">
        <v>7065</v>
      </c>
      <c r="J17" s="196">
        <v>6653</v>
      </c>
      <c r="K17" s="196">
        <v>6229</v>
      </c>
      <c r="L17" s="196">
        <v>5455</v>
      </c>
      <c r="M17" s="196">
        <v>6018</v>
      </c>
      <c r="N17" s="196">
        <v>5449</v>
      </c>
      <c r="O17" s="196">
        <v>8392</v>
      </c>
      <c r="P17" s="196">
        <v>8964</v>
      </c>
      <c r="Q17" s="196">
        <v>6930</v>
      </c>
      <c r="R17" s="625"/>
      <c r="S17" s="622"/>
      <c r="U17" s="631"/>
      <c r="V17" s="631"/>
      <c r="W17" s="631"/>
      <c r="X17" s="631"/>
      <c r="Y17" s="631"/>
      <c r="Z17" s="631"/>
      <c r="AA17" s="631"/>
      <c r="AB17" s="631"/>
      <c r="AC17" s="631"/>
      <c r="AD17" s="631"/>
    </row>
    <row r="18" spans="1:35" s="615" customFormat="1" ht="12" customHeight="1">
      <c r="A18" s="622"/>
      <c r="B18" s="623"/>
      <c r="C18" s="624"/>
      <c r="D18" s="126" t="s">
        <v>588</v>
      </c>
      <c r="E18" s="196" t="s">
        <v>443</v>
      </c>
      <c r="F18" s="196" t="s">
        <v>443</v>
      </c>
      <c r="G18" s="196">
        <v>3908</v>
      </c>
      <c r="H18" s="196">
        <v>3223</v>
      </c>
      <c r="I18" s="196">
        <v>3379</v>
      </c>
      <c r="J18" s="196">
        <v>3079</v>
      </c>
      <c r="K18" s="196">
        <v>2774</v>
      </c>
      <c r="L18" s="196">
        <v>3094</v>
      </c>
      <c r="M18" s="196">
        <v>2745</v>
      </c>
      <c r="N18" s="196">
        <v>2432</v>
      </c>
      <c r="O18" s="196">
        <v>3545</v>
      </c>
      <c r="P18" s="196">
        <v>4681</v>
      </c>
      <c r="Q18" s="196">
        <v>5493</v>
      </c>
      <c r="R18" s="625"/>
      <c r="S18" s="622"/>
      <c r="U18" s="631"/>
      <c r="V18" s="631"/>
      <c r="W18" s="631"/>
      <c r="X18" s="631"/>
      <c r="Y18" s="631"/>
      <c r="Z18" s="631"/>
      <c r="AA18" s="631"/>
      <c r="AB18" s="631"/>
      <c r="AC18" s="631"/>
      <c r="AD18" s="631"/>
    </row>
    <row r="19" spans="1:35" s="615" customFormat="1" ht="12" customHeight="1">
      <c r="A19" s="622"/>
      <c r="B19" s="623"/>
      <c r="C19" s="624"/>
      <c r="D19" s="126" t="s">
        <v>589</v>
      </c>
      <c r="E19" s="196" t="s">
        <v>443</v>
      </c>
      <c r="F19" s="196" t="s">
        <v>443</v>
      </c>
      <c r="G19" s="196">
        <v>5044</v>
      </c>
      <c r="H19" s="196">
        <v>4167</v>
      </c>
      <c r="I19" s="196">
        <v>4129</v>
      </c>
      <c r="J19" s="196">
        <v>3780</v>
      </c>
      <c r="K19" s="196">
        <v>3574</v>
      </c>
      <c r="L19" s="196">
        <v>3236</v>
      </c>
      <c r="M19" s="196">
        <v>3503</v>
      </c>
      <c r="N19" s="196">
        <v>3353</v>
      </c>
      <c r="O19" s="196">
        <v>4074</v>
      </c>
      <c r="P19" s="196">
        <v>5233</v>
      </c>
      <c r="Q19" s="196">
        <v>5173</v>
      </c>
      <c r="R19" s="625"/>
      <c r="S19" s="622"/>
      <c r="U19" s="631"/>
      <c r="V19" s="631"/>
      <c r="W19" s="631"/>
      <c r="X19" s="631"/>
      <c r="Y19" s="631"/>
      <c r="Z19" s="631"/>
      <c r="AA19" s="631"/>
      <c r="AB19" s="631"/>
      <c r="AC19" s="631"/>
      <c r="AD19" s="631"/>
    </row>
    <row r="20" spans="1:35" s="615" customFormat="1" ht="12" customHeight="1">
      <c r="A20" s="622"/>
      <c r="B20" s="623"/>
      <c r="C20" s="624"/>
      <c r="D20" s="126" t="s">
        <v>590</v>
      </c>
      <c r="E20" s="196" t="s">
        <v>443</v>
      </c>
      <c r="F20" s="196" t="s">
        <v>443</v>
      </c>
      <c r="G20" s="196">
        <v>6944</v>
      </c>
      <c r="H20" s="196">
        <v>5508</v>
      </c>
      <c r="I20" s="196">
        <v>4756</v>
      </c>
      <c r="J20" s="196">
        <v>4384</v>
      </c>
      <c r="K20" s="196">
        <v>4302</v>
      </c>
      <c r="L20" s="196">
        <v>3991</v>
      </c>
      <c r="M20" s="196">
        <v>4527</v>
      </c>
      <c r="N20" s="196">
        <v>4749</v>
      </c>
      <c r="O20" s="196">
        <v>5219</v>
      </c>
      <c r="P20" s="196">
        <v>5838</v>
      </c>
      <c r="Q20" s="196">
        <v>5080</v>
      </c>
      <c r="R20" s="625"/>
      <c r="S20" s="622"/>
      <c r="U20" s="631"/>
      <c r="V20" s="631"/>
      <c r="W20" s="631"/>
      <c r="X20" s="631"/>
      <c r="Y20" s="631"/>
      <c r="Z20" s="631"/>
      <c r="AA20" s="631"/>
      <c r="AB20" s="631"/>
      <c r="AC20" s="631"/>
      <c r="AD20" s="631"/>
    </row>
    <row r="21" spans="1:35" s="615" customFormat="1" ht="11.25" customHeight="1">
      <c r="A21" s="622"/>
      <c r="B21" s="623"/>
      <c r="C21" s="624"/>
      <c r="D21" s="126" t="s">
        <v>591</v>
      </c>
      <c r="E21" s="196" t="s">
        <v>443</v>
      </c>
      <c r="F21" s="196" t="s">
        <v>443</v>
      </c>
      <c r="G21" s="196">
        <v>5836</v>
      </c>
      <c r="H21" s="196">
        <v>4699</v>
      </c>
      <c r="I21" s="196">
        <v>4245</v>
      </c>
      <c r="J21" s="196">
        <v>3987</v>
      </c>
      <c r="K21" s="196">
        <v>3704</v>
      </c>
      <c r="L21" s="196">
        <v>3391</v>
      </c>
      <c r="M21" s="196">
        <v>3599</v>
      </c>
      <c r="N21" s="196">
        <v>3778</v>
      </c>
      <c r="O21" s="196">
        <v>3951</v>
      </c>
      <c r="P21" s="196">
        <v>4380</v>
      </c>
      <c r="Q21" s="196">
        <v>4079</v>
      </c>
      <c r="R21" s="625"/>
      <c r="S21" s="622"/>
      <c r="U21" s="631"/>
      <c r="V21" s="631"/>
      <c r="W21" s="631"/>
      <c r="X21" s="631"/>
      <c r="Y21" s="631"/>
      <c r="Z21" s="631"/>
      <c r="AA21" s="631"/>
      <c r="AB21" s="631"/>
      <c r="AC21" s="631"/>
      <c r="AD21" s="631"/>
    </row>
    <row r="22" spans="1:35" s="615" customFormat="1" ht="15" customHeight="1">
      <c r="A22" s="622"/>
      <c r="B22" s="623"/>
      <c r="C22" s="1596" t="s">
        <v>228</v>
      </c>
      <c r="D22" s="1596"/>
      <c r="E22" s="620">
        <v>9730</v>
      </c>
      <c r="F22" s="621">
        <v>7266</v>
      </c>
      <c r="G22" s="621">
        <v>10475</v>
      </c>
      <c r="H22" s="621">
        <v>8647</v>
      </c>
      <c r="I22" s="621">
        <v>8326</v>
      </c>
      <c r="J22" s="621">
        <v>6962</v>
      </c>
      <c r="K22" s="621">
        <v>6743</v>
      </c>
      <c r="L22" s="621">
        <v>6560</v>
      </c>
      <c r="M22" s="621">
        <v>9621</v>
      </c>
      <c r="N22" s="621">
        <v>9759</v>
      </c>
      <c r="O22" s="621">
        <v>14460</v>
      </c>
      <c r="P22" s="621">
        <v>12352</v>
      </c>
      <c r="Q22" s="621">
        <v>8524</v>
      </c>
      <c r="R22" s="625"/>
      <c r="S22" s="622"/>
      <c r="U22" s="631"/>
      <c r="V22" s="631"/>
      <c r="W22" s="631"/>
      <c r="X22" s="631"/>
      <c r="Y22" s="631"/>
      <c r="Z22" s="631"/>
      <c r="AA22" s="631"/>
      <c r="AB22" s="631"/>
      <c r="AC22" s="631"/>
      <c r="AD22" s="631"/>
    </row>
    <row r="23" spans="1:35" s="631" customFormat="1" ht="12" customHeight="1">
      <c r="A23" s="626"/>
      <c r="B23" s="627"/>
      <c r="C23" s="1596" t="s">
        <v>318</v>
      </c>
      <c r="D23" s="1596"/>
      <c r="E23" s="620">
        <v>58685</v>
      </c>
      <c r="F23" s="621">
        <v>50537</v>
      </c>
      <c r="G23" s="621">
        <v>63743</v>
      </c>
      <c r="H23" s="621">
        <v>50146</v>
      </c>
      <c r="I23" s="621">
        <v>47744</v>
      </c>
      <c r="J23" s="621">
        <v>45649</v>
      </c>
      <c r="K23" s="621">
        <v>42960</v>
      </c>
      <c r="L23" s="621">
        <v>44004</v>
      </c>
      <c r="M23" s="621">
        <v>47921</v>
      </c>
      <c r="N23" s="621">
        <v>44635</v>
      </c>
      <c r="O23" s="621">
        <v>62240</v>
      </c>
      <c r="P23" s="621">
        <v>61023</v>
      </c>
      <c r="Q23" s="621">
        <v>54264</v>
      </c>
      <c r="R23" s="632"/>
      <c r="S23" s="626"/>
      <c r="U23" s="932"/>
      <c r="AE23" s="615"/>
      <c r="AF23" s="615"/>
      <c r="AG23" s="615"/>
      <c r="AH23" s="615"/>
      <c r="AI23" s="615"/>
    </row>
    <row r="24" spans="1:35" s="615" customFormat="1" ht="12.75" customHeight="1">
      <c r="A24" s="622"/>
      <c r="B24" s="633"/>
      <c r="C24" s="624"/>
      <c r="D24" s="540" t="s">
        <v>376</v>
      </c>
      <c r="E24" s="185">
        <v>2875</v>
      </c>
      <c r="F24" s="196">
        <v>2258</v>
      </c>
      <c r="G24" s="196">
        <v>3027</v>
      </c>
      <c r="H24" s="196">
        <v>2723</v>
      </c>
      <c r="I24" s="196">
        <v>2153</v>
      </c>
      <c r="J24" s="196">
        <v>1807</v>
      </c>
      <c r="K24" s="196">
        <v>1669</v>
      </c>
      <c r="L24" s="196">
        <v>2049</v>
      </c>
      <c r="M24" s="196">
        <v>2251</v>
      </c>
      <c r="N24" s="196">
        <v>2142</v>
      </c>
      <c r="O24" s="196">
        <v>2443</v>
      </c>
      <c r="P24" s="196">
        <v>4063</v>
      </c>
      <c r="Q24" s="196">
        <v>2613</v>
      </c>
      <c r="R24" s="625"/>
      <c r="S24" s="622"/>
      <c r="U24" s="631"/>
      <c r="V24" s="631"/>
      <c r="W24" s="631"/>
      <c r="X24" s="631"/>
      <c r="Y24" s="631"/>
      <c r="Z24" s="631"/>
      <c r="AA24" s="631"/>
      <c r="AB24" s="631"/>
      <c r="AC24" s="631"/>
      <c r="AD24" s="631"/>
    </row>
    <row r="25" spans="1:35" s="615" customFormat="1" ht="11.25" customHeight="1">
      <c r="A25" s="622"/>
      <c r="B25" s="633"/>
      <c r="C25" s="624"/>
      <c r="D25" s="540" t="s">
        <v>229</v>
      </c>
      <c r="E25" s="185">
        <v>13795</v>
      </c>
      <c r="F25" s="196">
        <v>13356</v>
      </c>
      <c r="G25" s="196">
        <v>16563</v>
      </c>
      <c r="H25" s="196">
        <v>12908</v>
      </c>
      <c r="I25" s="196">
        <v>12426</v>
      </c>
      <c r="J25" s="196">
        <v>11349</v>
      </c>
      <c r="K25" s="196">
        <v>11104</v>
      </c>
      <c r="L25" s="196">
        <v>9762</v>
      </c>
      <c r="M25" s="196">
        <v>10804</v>
      </c>
      <c r="N25" s="196">
        <v>10087</v>
      </c>
      <c r="O25" s="196">
        <v>12209</v>
      </c>
      <c r="P25" s="196">
        <v>13165</v>
      </c>
      <c r="Q25" s="196">
        <v>11703</v>
      </c>
      <c r="R25" s="625"/>
      <c r="S25" s="622"/>
      <c r="U25" s="631"/>
      <c r="V25" s="631"/>
      <c r="W25" s="631"/>
      <c r="X25" s="631"/>
      <c r="Y25" s="631"/>
      <c r="Z25" s="631"/>
      <c r="AA25" s="631"/>
      <c r="AB25" s="631"/>
      <c r="AC25" s="631"/>
      <c r="AD25" s="631"/>
    </row>
    <row r="26" spans="1:35" s="615" customFormat="1" ht="11.25" customHeight="1">
      <c r="A26" s="622"/>
      <c r="B26" s="633"/>
      <c r="C26" s="624"/>
      <c r="D26" s="540" t="s">
        <v>177</v>
      </c>
      <c r="E26" s="185">
        <v>41892</v>
      </c>
      <c r="F26" s="196">
        <v>34817</v>
      </c>
      <c r="G26" s="196">
        <v>44003</v>
      </c>
      <c r="H26" s="196">
        <v>34363</v>
      </c>
      <c r="I26" s="196">
        <v>33028</v>
      </c>
      <c r="J26" s="196">
        <v>32351</v>
      </c>
      <c r="K26" s="196">
        <v>30039</v>
      </c>
      <c r="L26" s="196">
        <v>32086</v>
      </c>
      <c r="M26" s="196">
        <v>34692</v>
      </c>
      <c r="N26" s="196">
        <v>32217</v>
      </c>
      <c r="O26" s="196">
        <v>47287</v>
      </c>
      <c r="P26" s="196">
        <v>43522</v>
      </c>
      <c r="Q26" s="196">
        <v>39726</v>
      </c>
      <c r="R26" s="625"/>
      <c r="S26" s="622"/>
      <c r="U26" s="631"/>
      <c r="V26" s="631"/>
      <c r="W26" s="631"/>
      <c r="X26" s="631"/>
      <c r="Y26" s="631"/>
      <c r="Z26" s="631"/>
      <c r="AA26" s="631"/>
      <c r="AB26" s="631"/>
      <c r="AC26" s="631"/>
      <c r="AD26" s="631"/>
    </row>
    <row r="27" spans="1:35" s="615" customFormat="1" ht="11.25" customHeight="1">
      <c r="A27" s="622"/>
      <c r="B27" s="633"/>
      <c r="C27" s="624"/>
      <c r="D27" s="540" t="s">
        <v>230</v>
      </c>
      <c r="E27" s="185">
        <v>123</v>
      </c>
      <c r="F27" s="196">
        <v>106</v>
      </c>
      <c r="G27" s="196">
        <v>150</v>
      </c>
      <c r="H27" s="196">
        <v>152</v>
      </c>
      <c r="I27" s="196">
        <v>137</v>
      </c>
      <c r="J27" s="196">
        <v>142</v>
      </c>
      <c r="K27" s="196">
        <v>148</v>
      </c>
      <c r="L27" s="196">
        <v>107</v>
      </c>
      <c r="M27" s="196">
        <v>174</v>
      </c>
      <c r="N27" s="196">
        <v>189</v>
      </c>
      <c r="O27" s="196">
        <v>301</v>
      </c>
      <c r="P27" s="196">
        <v>273</v>
      </c>
      <c r="Q27" s="196">
        <v>222</v>
      </c>
      <c r="R27" s="625"/>
      <c r="S27" s="622"/>
      <c r="U27" s="631"/>
      <c r="V27" s="631"/>
      <c r="W27" s="631"/>
      <c r="X27" s="631"/>
      <c r="Y27" s="631"/>
      <c r="Z27" s="631"/>
      <c r="AA27" s="631"/>
      <c r="AB27" s="631"/>
      <c r="AC27" s="631"/>
      <c r="AD27" s="631"/>
    </row>
    <row r="28" spans="1:35" ht="10.5" customHeight="1" thickBot="1">
      <c r="A28" s="4"/>
      <c r="B28" s="272"/>
      <c r="C28" s="634"/>
      <c r="D28" s="18"/>
      <c r="E28" s="700"/>
      <c r="F28" s="700"/>
      <c r="G28" s="700"/>
      <c r="H28" s="700"/>
      <c r="I28" s="700"/>
      <c r="J28" s="616"/>
      <c r="K28" s="616"/>
      <c r="L28" s="616"/>
      <c r="M28" s="616"/>
      <c r="N28" s="616"/>
      <c r="O28" s="616"/>
      <c r="P28" s="616"/>
      <c r="Q28" s="616"/>
      <c r="R28" s="704"/>
      <c r="S28" s="4"/>
      <c r="U28" s="631"/>
      <c r="V28" s="631"/>
      <c r="W28" s="631"/>
      <c r="X28" s="631"/>
      <c r="Y28" s="631"/>
      <c r="Z28" s="631"/>
      <c r="AA28" s="631"/>
      <c r="AB28" s="631"/>
      <c r="AC28" s="631"/>
      <c r="AD28" s="631"/>
    </row>
    <row r="29" spans="1:35" ht="13.5" customHeight="1" thickBot="1">
      <c r="A29" s="4"/>
      <c r="B29" s="272"/>
      <c r="C29" s="456" t="s">
        <v>231</v>
      </c>
      <c r="D29" s="618"/>
      <c r="E29" s="636"/>
      <c r="F29" s="636"/>
      <c r="G29" s="636"/>
      <c r="H29" s="636"/>
      <c r="I29" s="636"/>
      <c r="J29" s="636"/>
      <c r="K29" s="636"/>
      <c r="L29" s="636"/>
      <c r="M29" s="636"/>
      <c r="N29" s="636"/>
      <c r="O29" s="636"/>
      <c r="P29" s="636"/>
      <c r="Q29" s="637"/>
      <c r="R29" s="704"/>
      <c r="S29" s="4"/>
      <c r="U29" s="631"/>
      <c r="V29" s="631"/>
      <c r="W29" s="631"/>
      <c r="X29" s="631"/>
      <c r="Y29" s="631"/>
      <c r="Z29" s="631"/>
      <c r="AA29" s="631"/>
      <c r="AB29" s="631"/>
      <c r="AC29" s="631"/>
      <c r="AD29" s="631"/>
    </row>
    <row r="30" spans="1:35" ht="9.75" customHeight="1">
      <c r="A30" s="4"/>
      <c r="B30" s="272"/>
      <c r="C30" s="703" t="s">
        <v>78</v>
      </c>
      <c r="D30" s="18"/>
      <c r="E30" s="635"/>
      <c r="F30" s="635"/>
      <c r="G30" s="635"/>
      <c r="H30" s="635"/>
      <c r="I30" s="635"/>
      <c r="J30" s="635"/>
      <c r="K30" s="635"/>
      <c r="L30" s="635"/>
      <c r="M30" s="635"/>
      <c r="N30" s="635"/>
      <c r="O30" s="635"/>
      <c r="P30" s="635"/>
      <c r="Q30" s="638"/>
      <c r="R30" s="704"/>
      <c r="S30" s="4"/>
      <c r="U30" s="631"/>
      <c r="V30" s="631"/>
      <c r="W30" s="631"/>
      <c r="X30" s="631"/>
      <c r="Y30" s="631"/>
      <c r="Z30" s="631"/>
      <c r="AA30" s="631"/>
      <c r="AB30" s="631"/>
      <c r="AC30" s="631"/>
      <c r="AD30" s="631"/>
    </row>
    <row r="31" spans="1:35" ht="15" customHeight="1">
      <c r="A31" s="4"/>
      <c r="B31" s="272"/>
      <c r="C31" s="1596" t="s">
        <v>68</v>
      </c>
      <c r="D31" s="1596"/>
      <c r="E31" s="620">
        <v>12541</v>
      </c>
      <c r="F31" s="621">
        <v>10817</v>
      </c>
      <c r="G31" s="621">
        <v>14359</v>
      </c>
      <c r="H31" s="621">
        <v>13477</v>
      </c>
      <c r="I31" s="621">
        <v>15215</v>
      </c>
      <c r="J31" s="621">
        <v>14123</v>
      </c>
      <c r="K31" s="621">
        <v>15643</v>
      </c>
      <c r="L31" s="621">
        <v>13658</v>
      </c>
      <c r="M31" s="621">
        <v>14048</v>
      </c>
      <c r="N31" s="621">
        <v>10402</v>
      </c>
      <c r="O31" s="621">
        <v>16319</v>
      </c>
      <c r="P31" s="621">
        <v>15261</v>
      </c>
      <c r="Q31" s="621">
        <v>12642</v>
      </c>
      <c r="R31" s="704"/>
      <c r="S31" s="4"/>
      <c r="V31" s="631"/>
    </row>
    <row r="32" spans="1:35" ht="12" customHeight="1">
      <c r="A32" s="4"/>
      <c r="B32" s="272"/>
      <c r="C32" s="545"/>
      <c r="D32" s="534" t="s">
        <v>201</v>
      </c>
      <c r="E32" s="185">
        <v>5185</v>
      </c>
      <c r="F32" s="196">
        <v>4353</v>
      </c>
      <c r="G32" s="196">
        <v>5947</v>
      </c>
      <c r="H32" s="196">
        <v>5902</v>
      </c>
      <c r="I32" s="196">
        <v>5697</v>
      </c>
      <c r="J32" s="196">
        <v>5096</v>
      </c>
      <c r="K32" s="196">
        <v>5873</v>
      </c>
      <c r="L32" s="196">
        <v>5068</v>
      </c>
      <c r="M32" s="196">
        <v>5277</v>
      </c>
      <c r="N32" s="196">
        <v>3188</v>
      </c>
      <c r="O32" s="196">
        <v>6752</v>
      </c>
      <c r="P32" s="196">
        <v>5989</v>
      </c>
      <c r="Q32" s="196">
        <v>5235</v>
      </c>
      <c r="R32" s="704"/>
      <c r="S32" s="4"/>
      <c r="V32" s="631"/>
    </row>
    <row r="33" spans="1:22" ht="12" customHeight="1">
      <c r="A33" s="4"/>
      <c r="B33" s="272"/>
      <c r="C33" s="545"/>
      <c r="D33" s="534" t="s">
        <v>202</v>
      </c>
      <c r="E33" s="185">
        <v>3581</v>
      </c>
      <c r="F33" s="196">
        <v>3133</v>
      </c>
      <c r="G33" s="196">
        <v>4581</v>
      </c>
      <c r="H33" s="196">
        <v>3537</v>
      </c>
      <c r="I33" s="196">
        <v>4380</v>
      </c>
      <c r="J33" s="196">
        <v>3914</v>
      </c>
      <c r="K33" s="196">
        <v>4327</v>
      </c>
      <c r="L33" s="196">
        <v>4070</v>
      </c>
      <c r="M33" s="196">
        <v>4344</v>
      </c>
      <c r="N33" s="196">
        <v>3766</v>
      </c>
      <c r="O33" s="196">
        <v>5039</v>
      </c>
      <c r="P33" s="196">
        <v>4567</v>
      </c>
      <c r="Q33" s="196">
        <v>3570</v>
      </c>
      <c r="R33" s="704"/>
      <c r="S33" s="4"/>
      <c r="V33" s="631"/>
    </row>
    <row r="34" spans="1:22" ht="12" customHeight="1">
      <c r="A34" s="4"/>
      <c r="B34" s="272"/>
      <c r="C34" s="545"/>
      <c r="D34" s="534" t="s">
        <v>59</v>
      </c>
      <c r="E34" s="185">
        <v>1745</v>
      </c>
      <c r="F34" s="196">
        <v>1809</v>
      </c>
      <c r="G34" s="196">
        <v>2074</v>
      </c>
      <c r="H34" s="196">
        <v>1774</v>
      </c>
      <c r="I34" s="196">
        <v>2173</v>
      </c>
      <c r="J34" s="196">
        <v>1934</v>
      </c>
      <c r="K34" s="196">
        <v>2122</v>
      </c>
      <c r="L34" s="196">
        <v>1832</v>
      </c>
      <c r="M34" s="196">
        <v>2141</v>
      </c>
      <c r="N34" s="196">
        <v>1635</v>
      </c>
      <c r="O34" s="196">
        <v>2415</v>
      </c>
      <c r="P34" s="196">
        <v>2273</v>
      </c>
      <c r="Q34" s="196">
        <v>1857</v>
      </c>
      <c r="R34" s="704"/>
      <c r="S34" s="4"/>
      <c r="V34" s="631"/>
    </row>
    <row r="35" spans="1:22" ht="12" customHeight="1">
      <c r="A35" s="4"/>
      <c r="B35" s="272"/>
      <c r="C35" s="545"/>
      <c r="D35" s="534" t="s">
        <v>204</v>
      </c>
      <c r="E35" s="185">
        <v>1403</v>
      </c>
      <c r="F35" s="196">
        <v>1050</v>
      </c>
      <c r="G35" s="196">
        <v>1035</v>
      </c>
      <c r="H35" s="196">
        <v>1232</v>
      </c>
      <c r="I35" s="196">
        <v>1426</v>
      </c>
      <c r="J35" s="196">
        <v>1255</v>
      </c>
      <c r="K35" s="196">
        <v>1481</v>
      </c>
      <c r="L35" s="196">
        <v>1310</v>
      </c>
      <c r="M35" s="196">
        <v>1182</v>
      </c>
      <c r="N35" s="196">
        <v>1153</v>
      </c>
      <c r="O35" s="196">
        <v>1345</v>
      </c>
      <c r="P35" s="196">
        <v>1492</v>
      </c>
      <c r="Q35" s="196">
        <v>1246</v>
      </c>
      <c r="R35" s="704"/>
      <c r="S35" s="4"/>
      <c r="V35" s="631"/>
    </row>
    <row r="36" spans="1:22" ht="12" customHeight="1">
      <c r="A36" s="4"/>
      <c r="B36" s="272"/>
      <c r="C36" s="545"/>
      <c r="D36" s="534" t="s">
        <v>205</v>
      </c>
      <c r="E36" s="185">
        <v>366</v>
      </c>
      <c r="F36" s="196">
        <v>319</v>
      </c>
      <c r="G36" s="196">
        <v>509</v>
      </c>
      <c r="H36" s="196">
        <v>719</v>
      </c>
      <c r="I36" s="196">
        <v>1261</v>
      </c>
      <c r="J36" s="196">
        <v>1632</v>
      </c>
      <c r="K36" s="196">
        <v>1452</v>
      </c>
      <c r="L36" s="196">
        <v>1050</v>
      </c>
      <c r="M36" s="196">
        <v>778</v>
      </c>
      <c r="N36" s="196">
        <v>438</v>
      </c>
      <c r="O36" s="196">
        <v>477</v>
      </c>
      <c r="P36" s="196">
        <v>546</v>
      </c>
      <c r="Q36" s="196">
        <v>405</v>
      </c>
      <c r="R36" s="704"/>
      <c r="S36" s="4"/>
      <c r="V36" s="631"/>
    </row>
    <row r="37" spans="1:22" ht="12" customHeight="1">
      <c r="A37" s="4"/>
      <c r="B37" s="272"/>
      <c r="C37" s="545"/>
      <c r="D37" s="534" t="s">
        <v>141</v>
      </c>
      <c r="E37" s="185">
        <v>71</v>
      </c>
      <c r="F37" s="196">
        <v>41</v>
      </c>
      <c r="G37" s="196">
        <v>71</v>
      </c>
      <c r="H37" s="196">
        <v>123</v>
      </c>
      <c r="I37" s="196">
        <v>95</v>
      </c>
      <c r="J37" s="196">
        <v>133</v>
      </c>
      <c r="K37" s="196">
        <v>167</v>
      </c>
      <c r="L37" s="196">
        <v>126</v>
      </c>
      <c r="M37" s="196">
        <v>163</v>
      </c>
      <c r="N37" s="196">
        <v>90</v>
      </c>
      <c r="O37" s="196">
        <v>157</v>
      </c>
      <c r="P37" s="196">
        <v>163</v>
      </c>
      <c r="Q37" s="196">
        <v>137</v>
      </c>
      <c r="R37" s="704"/>
      <c r="S37" s="4"/>
      <c r="V37" s="631"/>
    </row>
    <row r="38" spans="1:22" ht="12" customHeight="1">
      <c r="A38" s="4"/>
      <c r="B38" s="272"/>
      <c r="C38" s="545"/>
      <c r="D38" s="534" t="s">
        <v>142</v>
      </c>
      <c r="E38" s="185">
        <v>190</v>
      </c>
      <c r="F38" s="196">
        <v>112</v>
      </c>
      <c r="G38" s="196">
        <v>142</v>
      </c>
      <c r="H38" s="196">
        <v>190</v>
      </c>
      <c r="I38" s="196">
        <v>183</v>
      </c>
      <c r="J38" s="196">
        <v>159</v>
      </c>
      <c r="K38" s="196">
        <v>221</v>
      </c>
      <c r="L38" s="196">
        <v>202</v>
      </c>
      <c r="M38" s="196">
        <v>163</v>
      </c>
      <c r="N38" s="196">
        <v>132</v>
      </c>
      <c r="O38" s="196">
        <v>134</v>
      </c>
      <c r="P38" s="196">
        <v>231</v>
      </c>
      <c r="Q38" s="196">
        <v>192</v>
      </c>
      <c r="R38" s="704"/>
      <c r="S38" s="4"/>
      <c r="V38" s="631"/>
    </row>
    <row r="39" spans="1:22" ht="15" customHeight="1">
      <c r="A39" s="4"/>
      <c r="B39" s="272"/>
      <c r="C39" s="545"/>
      <c r="D39" s="540" t="s">
        <v>376</v>
      </c>
      <c r="E39" s="196">
        <v>838</v>
      </c>
      <c r="F39" s="196">
        <v>711</v>
      </c>
      <c r="G39" s="196">
        <v>545</v>
      </c>
      <c r="H39" s="196">
        <v>487</v>
      </c>
      <c r="I39" s="196">
        <v>999</v>
      </c>
      <c r="J39" s="196">
        <v>883</v>
      </c>
      <c r="K39" s="196">
        <v>868</v>
      </c>
      <c r="L39" s="196">
        <v>547</v>
      </c>
      <c r="M39" s="196">
        <v>553</v>
      </c>
      <c r="N39" s="196">
        <v>647</v>
      </c>
      <c r="O39" s="196">
        <v>654</v>
      </c>
      <c r="P39" s="196">
        <v>626</v>
      </c>
      <c r="Q39" s="196">
        <v>635</v>
      </c>
      <c r="R39" s="704"/>
      <c r="S39" s="4"/>
      <c r="V39" s="631"/>
    </row>
    <row r="40" spans="1:22" ht="12" customHeight="1">
      <c r="A40" s="4"/>
      <c r="B40" s="272"/>
      <c r="C40" s="545"/>
      <c r="D40" s="540" t="s">
        <v>229</v>
      </c>
      <c r="E40" s="196">
        <v>4210</v>
      </c>
      <c r="F40" s="196">
        <v>3282</v>
      </c>
      <c r="G40" s="196">
        <v>4008</v>
      </c>
      <c r="H40" s="196">
        <v>3891</v>
      </c>
      <c r="I40" s="196">
        <v>4585</v>
      </c>
      <c r="J40" s="196">
        <v>3939</v>
      </c>
      <c r="K40" s="196">
        <v>4814</v>
      </c>
      <c r="L40" s="196">
        <v>4033</v>
      </c>
      <c r="M40" s="196">
        <v>4240</v>
      </c>
      <c r="N40" s="196">
        <v>2570</v>
      </c>
      <c r="O40" s="196">
        <v>4742</v>
      </c>
      <c r="P40" s="196">
        <v>4451</v>
      </c>
      <c r="Q40" s="196">
        <v>3486</v>
      </c>
      <c r="R40" s="704"/>
      <c r="S40" s="4"/>
      <c r="V40" s="631"/>
    </row>
    <row r="41" spans="1:22" ht="12" customHeight="1">
      <c r="A41" s="4"/>
      <c r="B41" s="272"/>
      <c r="C41" s="545"/>
      <c r="D41" s="540" t="s">
        <v>177</v>
      </c>
      <c r="E41" s="196">
        <v>7493</v>
      </c>
      <c r="F41" s="196">
        <v>6824</v>
      </c>
      <c r="G41" s="196">
        <v>9806</v>
      </c>
      <c r="H41" s="196">
        <v>9099</v>
      </c>
      <c r="I41" s="196">
        <v>9631</v>
      </c>
      <c r="J41" s="196">
        <v>9299</v>
      </c>
      <c r="K41" s="196">
        <v>9961</v>
      </c>
      <c r="L41" s="196">
        <v>9078</v>
      </c>
      <c r="M41" s="196">
        <v>9255</v>
      </c>
      <c r="N41" s="196">
        <v>7184</v>
      </c>
      <c r="O41" s="196">
        <v>10901</v>
      </c>
      <c r="P41" s="196">
        <v>10184</v>
      </c>
      <c r="Q41" s="196">
        <v>8521</v>
      </c>
      <c r="R41" s="704"/>
      <c r="S41" s="4"/>
      <c r="V41" s="631"/>
    </row>
    <row r="42" spans="1:22" ht="11.25" customHeight="1">
      <c r="A42" s="4"/>
      <c r="B42" s="272"/>
      <c r="C42" s="545"/>
      <c r="D42" s="540" t="s">
        <v>230</v>
      </c>
      <c r="E42" s="882">
        <v>0</v>
      </c>
      <c r="F42" s="881">
        <v>0</v>
      </c>
      <c r="G42" s="881">
        <v>0</v>
      </c>
      <c r="H42" s="881">
        <v>0</v>
      </c>
      <c r="I42" s="881">
        <v>0</v>
      </c>
      <c r="J42" s="881">
        <v>2</v>
      </c>
      <c r="K42" s="881">
        <v>0</v>
      </c>
      <c r="L42" s="881">
        <v>0</v>
      </c>
      <c r="M42" s="881">
        <v>0</v>
      </c>
      <c r="N42" s="881">
        <v>1</v>
      </c>
      <c r="O42" s="881">
        <v>22</v>
      </c>
      <c r="P42" s="881">
        <v>0</v>
      </c>
      <c r="Q42" s="881">
        <v>0</v>
      </c>
      <c r="R42" s="704"/>
      <c r="S42" s="4"/>
      <c r="V42" s="631"/>
    </row>
    <row r="43" spans="1:22" ht="15" customHeight="1">
      <c r="A43" s="4"/>
      <c r="B43" s="272"/>
      <c r="C43" s="702" t="s">
        <v>319</v>
      </c>
      <c r="D43" s="702"/>
      <c r="E43" s="185"/>
      <c r="F43" s="185"/>
      <c r="G43" s="196"/>
      <c r="H43" s="196"/>
      <c r="I43" s="196"/>
      <c r="J43" s="196"/>
      <c r="K43" s="196"/>
      <c r="L43" s="196"/>
      <c r="M43" s="196"/>
      <c r="N43" s="196"/>
      <c r="O43" s="196"/>
      <c r="P43" s="196"/>
      <c r="Q43" s="196"/>
      <c r="R43" s="704"/>
      <c r="S43" s="4"/>
      <c r="V43" s="631"/>
    </row>
    <row r="44" spans="1:22" ht="12" customHeight="1">
      <c r="A44" s="4"/>
      <c r="B44" s="272"/>
      <c r="C44" s="545"/>
      <c r="D44" s="826" t="s">
        <v>590</v>
      </c>
      <c r="E44" s="185" t="s">
        <v>443</v>
      </c>
      <c r="F44" s="196" t="s">
        <v>443</v>
      </c>
      <c r="G44" s="196">
        <v>1585</v>
      </c>
      <c r="H44" s="196">
        <v>949</v>
      </c>
      <c r="I44" s="196">
        <v>1399</v>
      </c>
      <c r="J44" s="196">
        <v>1338</v>
      </c>
      <c r="K44" s="196">
        <v>1236</v>
      </c>
      <c r="L44" s="196">
        <v>1217</v>
      </c>
      <c r="M44" s="196">
        <v>1176</v>
      </c>
      <c r="N44" s="196">
        <v>1643</v>
      </c>
      <c r="O44" s="196">
        <v>1411</v>
      </c>
      <c r="P44" s="196">
        <v>1356</v>
      </c>
      <c r="Q44" s="196">
        <v>1104</v>
      </c>
      <c r="R44" s="704"/>
      <c r="S44" s="4"/>
      <c r="V44" s="631"/>
    </row>
    <row r="45" spans="1:22" ht="12" customHeight="1">
      <c r="A45" s="4"/>
      <c r="B45" s="272"/>
      <c r="C45" s="545"/>
      <c r="D45" s="826" t="s">
        <v>587</v>
      </c>
      <c r="E45" s="185" t="s">
        <v>443</v>
      </c>
      <c r="F45" s="196" t="s">
        <v>443</v>
      </c>
      <c r="G45" s="196">
        <v>908</v>
      </c>
      <c r="H45" s="196">
        <v>2386</v>
      </c>
      <c r="I45" s="196">
        <v>1335</v>
      </c>
      <c r="J45" s="196">
        <v>1108</v>
      </c>
      <c r="K45" s="196">
        <v>1175</v>
      </c>
      <c r="L45" s="196">
        <v>1208</v>
      </c>
      <c r="M45" s="196">
        <v>1171</v>
      </c>
      <c r="N45" s="196">
        <v>743</v>
      </c>
      <c r="O45" s="196">
        <v>1143</v>
      </c>
      <c r="P45" s="196">
        <v>1270</v>
      </c>
      <c r="Q45" s="196">
        <v>1081</v>
      </c>
      <c r="R45" s="704"/>
      <c r="S45" s="4"/>
      <c r="V45" s="631"/>
    </row>
    <row r="46" spans="1:22" ht="12" customHeight="1">
      <c r="A46" s="4"/>
      <c r="B46" s="272"/>
      <c r="C46" s="545"/>
      <c r="D46" s="826" t="s">
        <v>588</v>
      </c>
      <c r="E46" s="185" t="s">
        <v>443</v>
      </c>
      <c r="F46" s="196" t="s">
        <v>443</v>
      </c>
      <c r="G46" s="196">
        <v>1236</v>
      </c>
      <c r="H46" s="196">
        <v>999</v>
      </c>
      <c r="I46" s="196">
        <v>1310</v>
      </c>
      <c r="J46" s="196">
        <v>1619</v>
      </c>
      <c r="K46" s="196">
        <v>1882</v>
      </c>
      <c r="L46" s="196">
        <v>1509</v>
      </c>
      <c r="M46" s="196">
        <v>1447</v>
      </c>
      <c r="N46" s="196">
        <v>826</v>
      </c>
      <c r="O46" s="196">
        <v>1287</v>
      </c>
      <c r="P46" s="196">
        <v>1374</v>
      </c>
      <c r="Q46" s="196">
        <v>1039</v>
      </c>
      <c r="R46" s="704"/>
      <c r="S46" s="4"/>
      <c r="V46" s="631"/>
    </row>
    <row r="47" spans="1:22" ht="12" customHeight="1">
      <c r="A47" s="4"/>
      <c r="B47" s="272"/>
      <c r="C47" s="545"/>
      <c r="D47" s="826" t="s">
        <v>592</v>
      </c>
      <c r="E47" s="185" t="s">
        <v>443</v>
      </c>
      <c r="F47" s="196" t="s">
        <v>443</v>
      </c>
      <c r="G47" s="196">
        <v>1578</v>
      </c>
      <c r="H47" s="196">
        <v>1198</v>
      </c>
      <c r="I47" s="196">
        <v>1291</v>
      </c>
      <c r="J47" s="196">
        <v>1071</v>
      </c>
      <c r="K47" s="196">
        <v>1212</v>
      </c>
      <c r="L47" s="196">
        <v>904</v>
      </c>
      <c r="M47" s="196">
        <v>787</v>
      </c>
      <c r="N47" s="196">
        <v>637</v>
      </c>
      <c r="O47" s="196">
        <v>1348</v>
      </c>
      <c r="P47" s="196">
        <v>1078</v>
      </c>
      <c r="Q47" s="196">
        <v>918</v>
      </c>
      <c r="R47" s="704"/>
      <c r="S47" s="4"/>
      <c r="V47" s="631"/>
    </row>
    <row r="48" spans="1:22" ht="12" customHeight="1">
      <c r="A48" s="4"/>
      <c r="B48" s="272"/>
      <c r="C48" s="545"/>
      <c r="D48" s="826" t="s">
        <v>593</v>
      </c>
      <c r="E48" s="185" t="s">
        <v>443</v>
      </c>
      <c r="F48" s="196" t="s">
        <v>443</v>
      </c>
      <c r="G48" s="196">
        <v>825</v>
      </c>
      <c r="H48" s="196">
        <v>615</v>
      </c>
      <c r="I48" s="196">
        <v>987</v>
      </c>
      <c r="J48" s="196">
        <v>786</v>
      </c>
      <c r="K48" s="196">
        <v>983</v>
      </c>
      <c r="L48" s="196">
        <v>754</v>
      </c>
      <c r="M48" s="196">
        <v>784</v>
      </c>
      <c r="N48" s="196">
        <v>480</v>
      </c>
      <c r="O48" s="196">
        <v>880</v>
      </c>
      <c r="P48" s="196">
        <v>842</v>
      </c>
      <c r="Q48" s="196">
        <v>646</v>
      </c>
      <c r="R48" s="704"/>
      <c r="S48" s="4"/>
      <c r="V48" s="631"/>
    </row>
    <row r="49" spans="1:22" ht="15" customHeight="1">
      <c r="A49" s="4"/>
      <c r="B49" s="272"/>
      <c r="C49" s="1596" t="s">
        <v>232</v>
      </c>
      <c r="D49" s="1596"/>
      <c r="E49" s="543">
        <f t="shared" ref="E49:P49" si="0">+E31/E8*100</f>
        <v>18.330775414748228</v>
      </c>
      <c r="F49" s="543">
        <f t="shared" si="0"/>
        <v>18.713561579848797</v>
      </c>
      <c r="G49" s="543">
        <f t="shared" si="0"/>
        <v>19.347058665013879</v>
      </c>
      <c r="H49" s="543">
        <f t="shared" si="0"/>
        <v>22.922796931607504</v>
      </c>
      <c r="I49" s="543">
        <f t="shared" si="0"/>
        <v>27.135723203138934</v>
      </c>
      <c r="J49" s="543">
        <f t="shared" si="0"/>
        <v>26.844196080667544</v>
      </c>
      <c r="K49" s="543">
        <f t="shared" si="0"/>
        <v>31.472949318954591</v>
      </c>
      <c r="L49" s="543">
        <f t="shared" si="0"/>
        <v>27.011312396171189</v>
      </c>
      <c r="M49" s="543">
        <f t="shared" si="0"/>
        <v>24.413471898786973</v>
      </c>
      <c r="N49" s="543">
        <f t="shared" si="0"/>
        <v>19.123432731551272</v>
      </c>
      <c r="O49" s="543">
        <f t="shared" si="0"/>
        <v>21.27640156453716</v>
      </c>
      <c r="P49" s="543">
        <f t="shared" si="0"/>
        <v>20.798637137989779</v>
      </c>
      <c r="Q49" s="543">
        <f>+Q31/Q8*100</f>
        <v>20.134420589921643</v>
      </c>
      <c r="R49" s="704"/>
      <c r="S49" s="4"/>
      <c r="V49" s="631"/>
    </row>
    <row r="50" spans="1:22" ht="11.25" customHeight="1" thickBot="1">
      <c r="A50" s="4"/>
      <c r="B50" s="272"/>
      <c r="C50" s="639"/>
      <c r="D50" s="704"/>
      <c r="E50" s="700"/>
      <c r="F50" s="700"/>
      <c r="G50" s="700"/>
      <c r="H50" s="700"/>
      <c r="I50" s="700"/>
      <c r="J50" s="700"/>
      <c r="K50" s="700"/>
      <c r="L50" s="700"/>
      <c r="M50" s="700"/>
      <c r="N50" s="700"/>
      <c r="O50" s="700"/>
      <c r="P50" s="700"/>
      <c r="Q50" s="616"/>
      <c r="R50" s="704"/>
      <c r="S50" s="4"/>
      <c r="V50" s="631"/>
    </row>
    <row r="51" spans="1:22" s="12" customFormat="1" ht="13.5" customHeight="1" thickBot="1">
      <c r="A51" s="11"/>
      <c r="B51" s="271"/>
      <c r="C51" s="456" t="s">
        <v>233</v>
      </c>
      <c r="D51" s="618"/>
      <c r="E51" s="636"/>
      <c r="F51" s="636"/>
      <c r="G51" s="636"/>
      <c r="H51" s="636"/>
      <c r="I51" s="636"/>
      <c r="J51" s="636"/>
      <c r="K51" s="636"/>
      <c r="L51" s="636"/>
      <c r="M51" s="636"/>
      <c r="N51" s="636"/>
      <c r="O51" s="636"/>
      <c r="P51" s="636"/>
      <c r="Q51" s="637"/>
      <c r="R51" s="704"/>
      <c r="S51" s="11"/>
      <c r="T51" s="125"/>
      <c r="U51" s="125"/>
      <c r="V51" s="631"/>
    </row>
    <row r="52" spans="1:22" ht="9.75" customHeight="1">
      <c r="A52" s="4"/>
      <c r="B52" s="272"/>
      <c r="C52" s="703" t="s">
        <v>78</v>
      </c>
      <c r="D52" s="640"/>
      <c r="E52" s="635"/>
      <c r="F52" s="635"/>
      <c r="G52" s="635"/>
      <c r="H52" s="635"/>
      <c r="I52" s="635"/>
      <c r="J52" s="635"/>
      <c r="K52" s="635"/>
      <c r="L52" s="635"/>
      <c r="M52" s="635"/>
      <c r="N52" s="635"/>
      <c r="O52" s="635"/>
      <c r="P52" s="635"/>
      <c r="Q52" s="638"/>
      <c r="R52" s="704"/>
      <c r="S52" s="4"/>
      <c r="V52" s="631"/>
    </row>
    <row r="53" spans="1:22" ht="15" customHeight="1">
      <c r="A53" s="4"/>
      <c r="B53" s="272"/>
      <c r="C53" s="1596" t="s">
        <v>68</v>
      </c>
      <c r="D53" s="1596"/>
      <c r="E53" s="620">
        <v>8022</v>
      </c>
      <c r="F53" s="621">
        <v>5961</v>
      </c>
      <c r="G53" s="621">
        <v>9415</v>
      </c>
      <c r="H53" s="621">
        <v>7426</v>
      </c>
      <c r="I53" s="621">
        <v>8692</v>
      </c>
      <c r="J53" s="621">
        <v>9457</v>
      </c>
      <c r="K53" s="621">
        <v>9704</v>
      </c>
      <c r="L53" s="621">
        <v>8675</v>
      </c>
      <c r="M53" s="621">
        <v>8783</v>
      </c>
      <c r="N53" s="621">
        <v>6931</v>
      </c>
      <c r="O53" s="621">
        <v>9706</v>
      </c>
      <c r="P53" s="621">
        <v>10408</v>
      </c>
      <c r="Q53" s="621">
        <v>9294</v>
      </c>
      <c r="R53" s="704"/>
      <c r="S53" s="4"/>
      <c r="V53" s="631"/>
    </row>
    <row r="54" spans="1:22" ht="11.25" customHeight="1">
      <c r="A54" s="4"/>
      <c r="B54" s="272"/>
      <c r="C54" s="545"/>
      <c r="D54" s="126" t="s">
        <v>376</v>
      </c>
      <c r="E54" s="186">
        <v>535</v>
      </c>
      <c r="F54" s="215">
        <v>240</v>
      </c>
      <c r="G54" s="215">
        <v>299</v>
      </c>
      <c r="H54" s="215">
        <v>271</v>
      </c>
      <c r="I54" s="196">
        <v>438</v>
      </c>
      <c r="J54" s="196">
        <v>924</v>
      </c>
      <c r="K54" s="196">
        <v>621</v>
      </c>
      <c r="L54" s="196">
        <v>384</v>
      </c>
      <c r="M54" s="196">
        <v>328</v>
      </c>
      <c r="N54" s="196">
        <v>406</v>
      </c>
      <c r="O54" s="196">
        <v>388</v>
      </c>
      <c r="P54" s="196">
        <v>411</v>
      </c>
      <c r="Q54" s="196">
        <v>483</v>
      </c>
      <c r="R54" s="704"/>
      <c r="S54" s="4"/>
      <c r="V54" s="631"/>
    </row>
    <row r="55" spans="1:22" ht="11.25" customHeight="1">
      <c r="A55" s="4"/>
      <c r="B55" s="272"/>
      <c r="C55" s="545"/>
      <c r="D55" s="126" t="s">
        <v>229</v>
      </c>
      <c r="E55" s="186">
        <v>2504</v>
      </c>
      <c r="F55" s="215">
        <v>1711</v>
      </c>
      <c r="G55" s="215">
        <v>2409</v>
      </c>
      <c r="H55" s="215">
        <v>2326</v>
      </c>
      <c r="I55" s="196">
        <v>2646</v>
      </c>
      <c r="J55" s="196">
        <v>2490</v>
      </c>
      <c r="K55" s="196">
        <v>2828</v>
      </c>
      <c r="L55" s="196">
        <v>2392</v>
      </c>
      <c r="M55" s="196">
        <v>2346</v>
      </c>
      <c r="N55" s="196">
        <v>1558</v>
      </c>
      <c r="O55" s="196">
        <v>2412</v>
      </c>
      <c r="P55" s="196">
        <v>3011</v>
      </c>
      <c r="Q55" s="196">
        <v>2560</v>
      </c>
      <c r="R55" s="704"/>
      <c r="S55" s="4"/>
      <c r="V55" s="631"/>
    </row>
    <row r="56" spans="1:22" ht="11.25" customHeight="1">
      <c r="A56" s="4"/>
      <c r="B56" s="272"/>
      <c r="C56" s="545"/>
      <c r="D56" s="126" t="s">
        <v>177</v>
      </c>
      <c r="E56" s="186">
        <v>4983</v>
      </c>
      <c r="F56" s="215">
        <v>4010</v>
      </c>
      <c r="G56" s="215">
        <v>6707</v>
      </c>
      <c r="H56" s="215">
        <v>4829</v>
      </c>
      <c r="I56" s="196">
        <v>5608</v>
      </c>
      <c r="J56" s="196">
        <v>6043</v>
      </c>
      <c r="K56" s="196">
        <v>6254</v>
      </c>
      <c r="L56" s="196">
        <v>5899</v>
      </c>
      <c r="M56" s="196">
        <v>6109</v>
      </c>
      <c r="N56" s="196">
        <v>4967</v>
      </c>
      <c r="O56" s="196">
        <v>6905</v>
      </c>
      <c r="P56" s="196">
        <v>6973</v>
      </c>
      <c r="Q56" s="196">
        <v>6251</v>
      </c>
      <c r="R56" s="704"/>
      <c r="S56" s="4"/>
      <c r="V56" s="631"/>
    </row>
    <row r="57" spans="1:22" ht="11.25" customHeight="1">
      <c r="A57" s="4"/>
      <c r="B57" s="272"/>
      <c r="C57" s="545"/>
      <c r="D57" s="126" t="s">
        <v>230</v>
      </c>
      <c r="E57" s="882">
        <v>0</v>
      </c>
      <c r="F57" s="881">
        <v>0</v>
      </c>
      <c r="G57" s="881">
        <v>0</v>
      </c>
      <c r="H57" s="881">
        <v>0</v>
      </c>
      <c r="I57" s="881">
        <v>0</v>
      </c>
      <c r="J57" s="881">
        <v>0</v>
      </c>
      <c r="K57" s="881">
        <v>1</v>
      </c>
      <c r="L57" s="881">
        <v>0</v>
      </c>
      <c r="M57" s="881">
        <v>0</v>
      </c>
      <c r="N57" s="881">
        <v>0</v>
      </c>
      <c r="O57" s="881">
        <v>1</v>
      </c>
      <c r="P57" s="881">
        <v>13</v>
      </c>
      <c r="Q57" s="881">
        <v>0</v>
      </c>
      <c r="R57" s="704"/>
      <c r="S57" s="4"/>
      <c r="V57" s="631"/>
    </row>
    <row r="58" spans="1:22" ht="12.75" hidden="1" customHeight="1">
      <c r="A58" s="4"/>
      <c r="B58" s="272"/>
      <c r="C58" s="545"/>
      <c r="D58" s="249" t="s">
        <v>201</v>
      </c>
      <c r="E58" s="185">
        <v>3138</v>
      </c>
      <c r="F58" s="196">
        <v>2306</v>
      </c>
      <c r="G58" s="196">
        <v>3253</v>
      </c>
      <c r="H58" s="196">
        <v>2767</v>
      </c>
      <c r="I58" s="196">
        <v>2990</v>
      </c>
      <c r="J58" s="196">
        <v>3123</v>
      </c>
      <c r="K58" s="196">
        <v>3163</v>
      </c>
      <c r="L58" s="196">
        <v>2857</v>
      </c>
      <c r="M58" s="196">
        <v>2730</v>
      </c>
      <c r="N58" s="196">
        <v>1694</v>
      </c>
      <c r="O58" s="196">
        <v>3325</v>
      </c>
      <c r="P58" s="196">
        <v>3894</v>
      </c>
      <c r="Q58" s="196">
        <v>3386</v>
      </c>
      <c r="R58" s="704"/>
      <c r="S58" s="4"/>
      <c r="V58" s="631"/>
    </row>
    <row r="59" spans="1:22" ht="12.75" hidden="1" customHeight="1">
      <c r="A59" s="4"/>
      <c r="B59" s="272"/>
      <c r="C59" s="545"/>
      <c r="D59" s="249" t="s">
        <v>202</v>
      </c>
      <c r="E59" s="185">
        <v>2495</v>
      </c>
      <c r="F59" s="196">
        <v>1965</v>
      </c>
      <c r="G59" s="196">
        <v>3579</v>
      </c>
      <c r="H59" s="196">
        <v>2472</v>
      </c>
      <c r="I59" s="196">
        <v>2862</v>
      </c>
      <c r="J59" s="196">
        <v>2930</v>
      </c>
      <c r="K59" s="196">
        <v>3056</v>
      </c>
      <c r="L59" s="196">
        <v>2958</v>
      </c>
      <c r="M59" s="196">
        <v>3168</v>
      </c>
      <c r="N59" s="196">
        <v>3005</v>
      </c>
      <c r="O59" s="196">
        <v>3701</v>
      </c>
      <c r="P59" s="196">
        <v>3552</v>
      </c>
      <c r="Q59" s="196">
        <v>2974</v>
      </c>
      <c r="R59" s="704"/>
      <c r="S59" s="4"/>
      <c r="V59" s="631"/>
    </row>
    <row r="60" spans="1:22" ht="12.75" hidden="1" customHeight="1">
      <c r="A60" s="4"/>
      <c r="B60" s="272"/>
      <c r="C60" s="545"/>
      <c r="D60" s="249" t="s">
        <v>59</v>
      </c>
      <c r="E60" s="185">
        <v>955</v>
      </c>
      <c r="F60" s="196">
        <v>770</v>
      </c>
      <c r="G60" s="196">
        <v>1257</v>
      </c>
      <c r="H60" s="196">
        <v>973</v>
      </c>
      <c r="I60" s="196">
        <v>1028</v>
      </c>
      <c r="J60" s="196">
        <v>1102</v>
      </c>
      <c r="K60" s="196">
        <v>1076</v>
      </c>
      <c r="L60" s="196">
        <v>990</v>
      </c>
      <c r="M60" s="196">
        <v>1141</v>
      </c>
      <c r="N60" s="196">
        <v>902</v>
      </c>
      <c r="O60" s="196">
        <v>1252</v>
      </c>
      <c r="P60" s="196">
        <v>1440</v>
      </c>
      <c r="Q60" s="196">
        <v>1388</v>
      </c>
      <c r="R60" s="704"/>
      <c r="S60" s="4"/>
      <c r="V60" s="631"/>
    </row>
    <row r="61" spans="1:22" ht="12.75" hidden="1" customHeight="1">
      <c r="A61" s="4"/>
      <c r="B61" s="272"/>
      <c r="C61" s="545"/>
      <c r="D61" s="249" t="s">
        <v>204</v>
      </c>
      <c r="E61" s="185">
        <v>982</v>
      </c>
      <c r="F61" s="196">
        <v>574</v>
      </c>
      <c r="G61" s="196">
        <v>817</v>
      </c>
      <c r="H61" s="196">
        <v>676</v>
      </c>
      <c r="I61" s="196">
        <v>1000</v>
      </c>
      <c r="J61" s="196">
        <v>1006</v>
      </c>
      <c r="K61" s="196">
        <v>1041</v>
      </c>
      <c r="L61" s="196">
        <v>864</v>
      </c>
      <c r="M61" s="196">
        <v>853</v>
      </c>
      <c r="N61" s="196">
        <v>866</v>
      </c>
      <c r="O61" s="196">
        <v>940</v>
      </c>
      <c r="P61" s="196">
        <v>853</v>
      </c>
      <c r="Q61" s="196">
        <v>1018</v>
      </c>
      <c r="R61" s="704"/>
      <c r="S61" s="4"/>
      <c r="V61" s="631"/>
    </row>
    <row r="62" spans="1:22" ht="12.75" hidden="1" customHeight="1">
      <c r="A62" s="4"/>
      <c r="B62" s="272"/>
      <c r="C62" s="545"/>
      <c r="D62" s="249" t="s">
        <v>205</v>
      </c>
      <c r="E62" s="185">
        <v>272</v>
      </c>
      <c r="F62" s="196">
        <v>256</v>
      </c>
      <c r="G62" s="196">
        <v>329</v>
      </c>
      <c r="H62" s="196">
        <v>375</v>
      </c>
      <c r="I62" s="196">
        <v>658</v>
      </c>
      <c r="J62" s="196">
        <v>1101</v>
      </c>
      <c r="K62" s="196">
        <v>1107</v>
      </c>
      <c r="L62" s="196">
        <v>767</v>
      </c>
      <c r="M62" s="196">
        <v>627</v>
      </c>
      <c r="N62" s="196">
        <v>298</v>
      </c>
      <c r="O62" s="196">
        <v>285</v>
      </c>
      <c r="P62" s="196">
        <v>339</v>
      </c>
      <c r="Q62" s="196">
        <v>304</v>
      </c>
      <c r="R62" s="704"/>
      <c r="S62" s="4"/>
      <c r="V62" s="631"/>
    </row>
    <row r="63" spans="1:22" ht="12.75" hidden="1" customHeight="1">
      <c r="A63" s="4"/>
      <c r="B63" s="272"/>
      <c r="C63" s="545"/>
      <c r="D63" s="249" t="s">
        <v>141</v>
      </c>
      <c r="E63" s="185">
        <v>58</v>
      </c>
      <c r="F63" s="196">
        <v>38</v>
      </c>
      <c r="G63" s="196">
        <v>57</v>
      </c>
      <c r="H63" s="196">
        <v>55</v>
      </c>
      <c r="I63" s="196">
        <v>52</v>
      </c>
      <c r="J63" s="196">
        <v>94</v>
      </c>
      <c r="K63" s="196">
        <v>118</v>
      </c>
      <c r="L63" s="196">
        <v>113</v>
      </c>
      <c r="M63" s="196">
        <v>131</v>
      </c>
      <c r="N63" s="196">
        <v>85</v>
      </c>
      <c r="O63" s="196">
        <v>127</v>
      </c>
      <c r="P63" s="196">
        <v>117</v>
      </c>
      <c r="Q63" s="196">
        <v>94</v>
      </c>
      <c r="R63" s="704"/>
      <c r="S63" s="4"/>
      <c r="V63" s="631"/>
    </row>
    <row r="64" spans="1:22" ht="12.75" hidden="1" customHeight="1">
      <c r="A64" s="4"/>
      <c r="B64" s="272"/>
      <c r="C64" s="545"/>
      <c r="D64" s="249" t="s">
        <v>142</v>
      </c>
      <c r="E64" s="185">
        <v>122</v>
      </c>
      <c r="F64" s="196">
        <v>52</v>
      </c>
      <c r="G64" s="196">
        <v>123</v>
      </c>
      <c r="H64" s="196">
        <v>108</v>
      </c>
      <c r="I64" s="196">
        <v>102</v>
      </c>
      <c r="J64" s="196">
        <v>102</v>
      </c>
      <c r="K64" s="196">
        <v>143</v>
      </c>
      <c r="L64" s="196">
        <v>126</v>
      </c>
      <c r="M64" s="196">
        <v>133</v>
      </c>
      <c r="N64" s="196">
        <v>81</v>
      </c>
      <c r="O64" s="196">
        <v>76</v>
      </c>
      <c r="P64" s="196">
        <v>213</v>
      </c>
      <c r="Q64" s="196">
        <v>130</v>
      </c>
      <c r="R64" s="704"/>
      <c r="S64" s="4"/>
      <c r="V64" s="631"/>
    </row>
    <row r="65" spans="1:24" ht="15" customHeight="1">
      <c r="A65" s="4"/>
      <c r="B65" s="272"/>
      <c r="C65" s="1596" t="s">
        <v>234</v>
      </c>
      <c r="D65" s="1596"/>
      <c r="E65" s="543">
        <f t="shared" ref="E65:P65" si="1">+E53/E31*100</f>
        <v>63.966190893868117</v>
      </c>
      <c r="F65" s="543">
        <f t="shared" si="1"/>
        <v>55.107700841268368</v>
      </c>
      <c r="G65" s="543">
        <f t="shared" si="1"/>
        <v>65.568632913155511</v>
      </c>
      <c r="H65" s="543">
        <f t="shared" si="1"/>
        <v>55.101283668472213</v>
      </c>
      <c r="I65" s="543">
        <f t="shared" si="1"/>
        <v>57.127834373973052</v>
      </c>
      <c r="J65" s="543">
        <f t="shared" si="1"/>
        <v>66.961693691142116</v>
      </c>
      <c r="K65" s="543">
        <f t="shared" si="1"/>
        <v>62.034136674550922</v>
      </c>
      <c r="L65" s="543">
        <f t="shared" si="1"/>
        <v>63.515888124176314</v>
      </c>
      <c r="M65" s="543">
        <f t="shared" si="1"/>
        <v>62.521355353075172</v>
      </c>
      <c r="N65" s="543">
        <f t="shared" si="1"/>
        <v>66.631417035185535</v>
      </c>
      <c r="O65" s="543">
        <f t="shared" si="1"/>
        <v>59.476683620319868</v>
      </c>
      <c r="P65" s="543">
        <f t="shared" si="1"/>
        <v>68.19998689469891</v>
      </c>
      <c r="Q65" s="543">
        <f>+Q53/Q31*100</f>
        <v>73.516848599905089</v>
      </c>
      <c r="R65" s="704"/>
      <c r="S65" s="4"/>
      <c r="V65" s="631"/>
    </row>
    <row r="66" spans="1:24" ht="11.25" customHeight="1">
      <c r="A66" s="4"/>
      <c r="B66" s="272"/>
      <c r="C66" s="545"/>
      <c r="D66" s="534" t="s">
        <v>201</v>
      </c>
      <c r="E66" s="216">
        <f t="shared" ref="E66:P72" si="2">+E58/E32*100</f>
        <v>60.520732883317265</v>
      </c>
      <c r="F66" s="216">
        <f t="shared" si="2"/>
        <v>52.974959797840569</v>
      </c>
      <c r="G66" s="216">
        <f t="shared" si="2"/>
        <v>54.699848663191531</v>
      </c>
      <c r="H66" s="216">
        <f t="shared" si="2"/>
        <v>46.882412741443581</v>
      </c>
      <c r="I66" s="216">
        <f t="shared" si="2"/>
        <v>52.483763384237314</v>
      </c>
      <c r="J66" s="216">
        <f t="shared" si="2"/>
        <v>61.283359497645208</v>
      </c>
      <c r="K66" s="216">
        <f t="shared" si="2"/>
        <v>53.856632044951468</v>
      </c>
      <c r="L66" s="216">
        <f t="shared" si="2"/>
        <v>56.373322809786899</v>
      </c>
      <c r="M66" s="216">
        <f t="shared" si="2"/>
        <v>51.733939738487777</v>
      </c>
      <c r="N66" s="216">
        <f t="shared" si="2"/>
        <v>53.136762860727728</v>
      </c>
      <c r="O66" s="216">
        <f t="shared" si="2"/>
        <v>49.244668246445499</v>
      </c>
      <c r="P66" s="216">
        <f t="shared" si="2"/>
        <v>65.019201870095173</v>
      </c>
      <c r="Q66" s="216">
        <f>+Q58/Q32*100</f>
        <v>64.680038204393512</v>
      </c>
      <c r="R66" s="704"/>
      <c r="S66" s="187"/>
      <c r="V66" s="631"/>
    </row>
    <row r="67" spans="1:24" ht="11.25" customHeight="1">
      <c r="A67" s="4"/>
      <c r="B67" s="272"/>
      <c r="C67" s="545"/>
      <c r="D67" s="534" t="s">
        <v>202</v>
      </c>
      <c r="E67" s="216">
        <f t="shared" si="2"/>
        <v>69.673275621334824</v>
      </c>
      <c r="F67" s="216">
        <f t="shared" si="2"/>
        <v>62.719438238110435</v>
      </c>
      <c r="G67" s="216">
        <f t="shared" si="2"/>
        <v>78.127046496398165</v>
      </c>
      <c r="H67" s="216">
        <f t="shared" si="2"/>
        <v>69.889737065309589</v>
      </c>
      <c r="I67" s="216">
        <f t="shared" si="2"/>
        <v>65.342465753424662</v>
      </c>
      <c r="J67" s="216">
        <f t="shared" si="2"/>
        <v>74.859478794072558</v>
      </c>
      <c r="K67" s="216">
        <f t="shared" si="2"/>
        <v>70.6262999768893</v>
      </c>
      <c r="L67" s="216">
        <f t="shared" si="2"/>
        <v>72.678132678132684</v>
      </c>
      <c r="M67" s="216">
        <f t="shared" si="2"/>
        <v>72.928176795580114</v>
      </c>
      <c r="N67" s="216">
        <f t="shared" si="2"/>
        <v>79.792883696229424</v>
      </c>
      <c r="O67" s="216">
        <f t="shared" si="2"/>
        <v>73.447112522325867</v>
      </c>
      <c r="P67" s="216">
        <f t="shared" si="2"/>
        <v>77.775344865338297</v>
      </c>
      <c r="Q67" s="216">
        <f t="shared" ref="Q67:Q72" si="3">+Q59/Q33*100</f>
        <v>83.305322128851543</v>
      </c>
      <c r="R67" s="704"/>
      <c r="S67" s="187"/>
      <c r="V67" s="631"/>
    </row>
    <row r="68" spans="1:24" ht="11.25" customHeight="1">
      <c r="A68" s="4"/>
      <c r="B68" s="272"/>
      <c r="C68" s="545"/>
      <c r="D68" s="534" t="s">
        <v>59</v>
      </c>
      <c r="E68" s="216">
        <f t="shared" si="2"/>
        <v>54.727793696275072</v>
      </c>
      <c r="F68" s="216">
        <f t="shared" si="2"/>
        <v>42.564953012714206</v>
      </c>
      <c r="G68" s="216">
        <f t="shared" si="2"/>
        <v>60.607521697203467</v>
      </c>
      <c r="H68" s="216">
        <f t="shared" si="2"/>
        <v>54.847801578354009</v>
      </c>
      <c r="I68" s="216">
        <f t="shared" si="2"/>
        <v>47.307869305108149</v>
      </c>
      <c r="J68" s="216">
        <f t="shared" si="2"/>
        <v>56.980351602895553</v>
      </c>
      <c r="K68" s="216">
        <f t="shared" si="2"/>
        <v>50.706880301602261</v>
      </c>
      <c r="L68" s="216">
        <f t="shared" si="2"/>
        <v>54.039301310043662</v>
      </c>
      <c r="M68" s="216">
        <f t="shared" si="2"/>
        <v>53.292853806632415</v>
      </c>
      <c r="N68" s="216">
        <f t="shared" si="2"/>
        <v>55.168195718654431</v>
      </c>
      <c r="O68" s="216">
        <f t="shared" si="2"/>
        <v>51.842650103519674</v>
      </c>
      <c r="P68" s="216">
        <f t="shared" si="2"/>
        <v>63.352397712274524</v>
      </c>
      <c r="Q68" s="216">
        <f t="shared" si="3"/>
        <v>74.744211093161013</v>
      </c>
      <c r="R68" s="704"/>
      <c r="S68" s="187"/>
      <c r="V68" s="631"/>
    </row>
    <row r="69" spans="1:24" ht="11.25" customHeight="1">
      <c r="A69" s="4"/>
      <c r="B69" s="272"/>
      <c r="C69" s="545"/>
      <c r="D69" s="534" t="s">
        <v>204</v>
      </c>
      <c r="E69" s="216">
        <f t="shared" si="2"/>
        <v>69.99287241625089</v>
      </c>
      <c r="F69" s="216">
        <f t="shared" si="2"/>
        <v>54.666666666666664</v>
      </c>
      <c r="G69" s="216">
        <f t="shared" si="2"/>
        <v>78.937198067632849</v>
      </c>
      <c r="H69" s="216">
        <f t="shared" si="2"/>
        <v>54.870129870129873</v>
      </c>
      <c r="I69" s="216">
        <f t="shared" si="2"/>
        <v>70.126227208976161</v>
      </c>
      <c r="J69" s="216">
        <f t="shared" si="2"/>
        <v>80.15936254980079</v>
      </c>
      <c r="K69" s="216">
        <f t="shared" si="2"/>
        <v>70.290344361917619</v>
      </c>
      <c r="L69" s="216">
        <f t="shared" si="2"/>
        <v>65.954198473282446</v>
      </c>
      <c r="M69" s="216">
        <f t="shared" si="2"/>
        <v>72.165820642978005</v>
      </c>
      <c r="N69" s="216">
        <f t="shared" si="2"/>
        <v>75.108412836079793</v>
      </c>
      <c r="O69" s="216">
        <f t="shared" si="2"/>
        <v>69.888475836431226</v>
      </c>
      <c r="P69" s="216">
        <f t="shared" si="2"/>
        <v>57.171581769436997</v>
      </c>
      <c r="Q69" s="216">
        <f t="shared" si="3"/>
        <v>81.701444622792934</v>
      </c>
      <c r="R69" s="704"/>
      <c r="S69" s="187"/>
      <c r="V69" s="631"/>
    </row>
    <row r="70" spans="1:24" ht="11.25" customHeight="1">
      <c r="A70" s="4"/>
      <c r="B70" s="272"/>
      <c r="C70" s="545"/>
      <c r="D70" s="534" t="s">
        <v>205</v>
      </c>
      <c r="E70" s="216">
        <f t="shared" si="2"/>
        <v>74.316939890710387</v>
      </c>
      <c r="F70" s="216">
        <f t="shared" si="2"/>
        <v>80.250783699059554</v>
      </c>
      <c r="G70" s="216">
        <f t="shared" si="2"/>
        <v>64.636542239685653</v>
      </c>
      <c r="H70" s="216">
        <f t="shared" si="2"/>
        <v>52.155771905424196</v>
      </c>
      <c r="I70" s="216">
        <f>+I62/I36*100</f>
        <v>52.180808881839816</v>
      </c>
      <c r="J70" s="216">
        <f t="shared" si="2"/>
        <v>67.463235294117652</v>
      </c>
      <c r="K70" s="216">
        <f t="shared" si="2"/>
        <v>76.239669421487605</v>
      </c>
      <c r="L70" s="216">
        <f t="shared" si="2"/>
        <v>73.047619047619051</v>
      </c>
      <c r="M70" s="216">
        <f t="shared" si="2"/>
        <v>80.591259640102834</v>
      </c>
      <c r="N70" s="216">
        <f t="shared" si="2"/>
        <v>68.036529680365305</v>
      </c>
      <c r="O70" s="216">
        <f t="shared" si="2"/>
        <v>59.74842767295597</v>
      </c>
      <c r="P70" s="216">
        <f t="shared" si="2"/>
        <v>62.087912087912088</v>
      </c>
      <c r="Q70" s="216">
        <f t="shared" si="3"/>
        <v>75.061728395061735</v>
      </c>
      <c r="R70" s="704"/>
      <c r="S70" s="187"/>
      <c r="V70" s="631"/>
    </row>
    <row r="71" spans="1:24" ht="11.25" customHeight="1">
      <c r="A71" s="4"/>
      <c r="B71" s="272"/>
      <c r="C71" s="545"/>
      <c r="D71" s="534" t="s">
        <v>141</v>
      </c>
      <c r="E71" s="216">
        <f t="shared" si="2"/>
        <v>81.690140845070431</v>
      </c>
      <c r="F71" s="216">
        <f t="shared" si="2"/>
        <v>92.682926829268297</v>
      </c>
      <c r="G71" s="216">
        <f t="shared" si="2"/>
        <v>80.281690140845072</v>
      </c>
      <c r="H71" s="216">
        <f t="shared" si="2"/>
        <v>44.715447154471541</v>
      </c>
      <c r="I71" s="216">
        <f t="shared" si="2"/>
        <v>54.736842105263165</v>
      </c>
      <c r="J71" s="216">
        <f t="shared" si="2"/>
        <v>70.676691729323309</v>
      </c>
      <c r="K71" s="216">
        <f t="shared" si="2"/>
        <v>70.658682634730539</v>
      </c>
      <c r="L71" s="216">
        <f t="shared" si="2"/>
        <v>89.682539682539684</v>
      </c>
      <c r="M71" s="216">
        <f t="shared" si="2"/>
        <v>80.368098159509202</v>
      </c>
      <c r="N71" s="216">
        <f t="shared" si="2"/>
        <v>94.444444444444443</v>
      </c>
      <c r="O71" s="216">
        <f t="shared" si="2"/>
        <v>80.891719745222929</v>
      </c>
      <c r="P71" s="216">
        <f t="shared" si="2"/>
        <v>71.779141104294482</v>
      </c>
      <c r="Q71" s="216">
        <f t="shared" si="3"/>
        <v>68.613138686131393</v>
      </c>
      <c r="R71" s="704"/>
      <c r="S71" s="187"/>
      <c r="V71" s="631"/>
    </row>
    <row r="72" spans="1:24" ht="11.25" customHeight="1">
      <c r="A72" s="4"/>
      <c r="B72" s="272"/>
      <c r="C72" s="545"/>
      <c r="D72" s="534" t="s">
        <v>142</v>
      </c>
      <c r="E72" s="216">
        <f t="shared" si="2"/>
        <v>64.21052631578948</v>
      </c>
      <c r="F72" s="216">
        <f t="shared" si="2"/>
        <v>46.428571428571431</v>
      </c>
      <c r="G72" s="216">
        <f t="shared" si="2"/>
        <v>86.619718309859152</v>
      </c>
      <c r="H72" s="216">
        <f t="shared" si="2"/>
        <v>56.84210526315789</v>
      </c>
      <c r="I72" s="216">
        <f t="shared" si="2"/>
        <v>55.737704918032783</v>
      </c>
      <c r="J72" s="216">
        <f t="shared" si="2"/>
        <v>64.15094339622641</v>
      </c>
      <c r="K72" s="216">
        <f t="shared" si="2"/>
        <v>64.705882352941174</v>
      </c>
      <c r="L72" s="216">
        <f t="shared" si="2"/>
        <v>62.376237623762378</v>
      </c>
      <c r="M72" s="216">
        <f t="shared" si="2"/>
        <v>81.595092024539866</v>
      </c>
      <c r="N72" s="216">
        <f t="shared" si="2"/>
        <v>61.363636363636367</v>
      </c>
      <c r="O72" s="216">
        <f t="shared" si="2"/>
        <v>56.71641791044776</v>
      </c>
      <c r="P72" s="216">
        <f t="shared" si="2"/>
        <v>92.20779220779221</v>
      </c>
      <c r="Q72" s="216">
        <f t="shared" si="3"/>
        <v>67.708333333333343</v>
      </c>
      <c r="R72" s="704"/>
      <c r="S72" s="187"/>
      <c r="V72" s="631"/>
      <c r="X72" s="1110"/>
    </row>
    <row r="73" spans="1:24" ht="22.5" customHeight="1">
      <c r="A73" s="4"/>
      <c r="B73" s="272"/>
      <c r="C73" s="1593" t="s">
        <v>312</v>
      </c>
      <c r="D73" s="1594"/>
      <c r="E73" s="1594"/>
      <c r="F73" s="1594"/>
      <c r="G73" s="1594"/>
      <c r="H73" s="1594"/>
      <c r="I73" s="1594"/>
      <c r="J73" s="1594"/>
      <c r="K73" s="1594"/>
      <c r="L73" s="1594"/>
      <c r="M73" s="1594"/>
      <c r="N73" s="1594"/>
      <c r="O73" s="1594"/>
      <c r="P73" s="1594"/>
      <c r="Q73" s="1594"/>
      <c r="R73" s="704"/>
      <c r="S73" s="187"/>
      <c r="V73" s="631"/>
    </row>
    <row r="74" spans="1:24" ht="13.5" customHeight="1">
      <c r="A74" s="4"/>
      <c r="B74" s="272"/>
      <c r="C74" s="54" t="s">
        <v>416</v>
      </c>
      <c r="D74" s="8"/>
      <c r="E74" s="1"/>
      <c r="F74" s="1"/>
      <c r="G74" s="8"/>
      <c r="H74" s="1"/>
      <c r="I74" s="995"/>
      <c r="J74" s="8"/>
      <c r="K74" s="1"/>
      <c r="L74" s="8"/>
      <c r="M74" s="8"/>
      <c r="N74" s="8"/>
      <c r="O74" s="8"/>
      <c r="P74" s="8"/>
      <c r="Q74" s="8"/>
      <c r="R74" s="704"/>
      <c r="S74" s="4"/>
      <c r="V74" s="631"/>
    </row>
    <row r="75" spans="1:24" ht="10.5" customHeight="1">
      <c r="A75" s="4"/>
      <c r="B75" s="272"/>
      <c r="C75" s="1595" t="s">
        <v>445</v>
      </c>
      <c r="D75" s="1595"/>
      <c r="E75" s="1595"/>
      <c r="F75" s="1595"/>
      <c r="G75" s="1595"/>
      <c r="H75" s="1595"/>
      <c r="I75" s="1595"/>
      <c r="J75" s="1595"/>
      <c r="K75" s="1595"/>
      <c r="L75" s="1595"/>
      <c r="M75" s="1595"/>
      <c r="N75" s="1595"/>
      <c r="O75" s="1595"/>
      <c r="P75" s="1595"/>
      <c r="Q75" s="1595"/>
      <c r="R75" s="704"/>
      <c r="S75" s="4"/>
      <c r="V75" s="631"/>
    </row>
    <row r="76" spans="1:24" ht="13.5" customHeight="1">
      <c r="A76" s="4"/>
      <c r="B76" s="266">
        <v>10</v>
      </c>
      <c r="C76" s="1506">
        <v>41974</v>
      </c>
      <c r="D76" s="1506"/>
      <c r="E76" s="641"/>
      <c r="F76" s="641"/>
      <c r="G76" s="641"/>
      <c r="H76" s="641"/>
      <c r="I76" s="641"/>
      <c r="J76" s="187"/>
      <c r="K76" s="187"/>
      <c r="L76" s="705"/>
      <c r="M76" s="218"/>
      <c r="N76" s="218"/>
      <c r="O76" s="218"/>
      <c r="P76" s="705"/>
      <c r="Q76" s="1"/>
      <c r="R76" s="8"/>
      <c r="S76" s="4"/>
      <c r="V76" s="631"/>
    </row>
    <row r="77" spans="1:24">
      <c r="E77" s="25"/>
      <c r="F77" s="25"/>
      <c r="G77" s="25"/>
      <c r="H77" s="25"/>
      <c r="I77" s="25"/>
      <c r="J77" s="25"/>
      <c r="K77" s="25"/>
      <c r="L77" s="25"/>
      <c r="M77" s="25"/>
      <c r="N77" s="25"/>
      <c r="O77" s="25"/>
      <c r="P77" s="25"/>
      <c r="Q77" s="25"/>
      <c r="V77" s="631"/>
    </row>
    <row r="78" spans="1:24">
      <c r="E78" s="25"/>
      <c r="F78" s="25"/>
      <c r="G78" s="25"/>
      <c r="H78" s="25"/>
      <c r="I78" s="25"/>
      <c r="J78" s="25"/>
      <c r="K78" s="25"/>
      <c r="L78" s="25"/>
      <c r="M78" s="25"/>
      <c r="N78" s="25"/>
      <c r="O78" s="25"/>
      <c r="P78" s="25"/>
      <c r="Q78" s="25"/>
    </row>
    <row r="79" spans="1:24">
      <c r="E79" s="25"/>
      <c r="F79" s="25"/>
      <c r="G79" s="25"/>
      <c r="H79" s="25"/>
      <c r="I79" s="25"/>
      <c r="J79" s="25"/>
      <c r="K79" s="25"/>
      <c r="L79" s="25"/>
      <c r="M79" s="25"/>
      <c r="N79" s="25"/>
      <c r="O79" s="25"/>
      <c r="P79" s="25"/>
      <c r="Q79" s="25"/>
    </row>
    <row r="80" spans="1:24">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507"/>
      <c r="F90" s="1507"/>
      <c r="G90" s="1507"/>
      <c r="H90" s="1507"/>
      <c r="I90" s="1507"/>
      <c r="J90" s="1507"/>
      <c r="K90" s="1507"/>
      <c r="L90" s="1507"/>
      <c r="M90" s="1507"/>
      <c r="N90" s="1507"/>
      <c r="O90" s="1507"/>
      <c r="P90" s="1507"/>
      <c r="Q90" s="1507"/>
      <c r="R90" s="1507"/>
    </row>
    <row r="91" spans="5:18" ht="9.75" customHeight="1"/>
  </sheetData>
  <mergeCells count="18">
    <mergeCell ref="D1:R1"/>
    <mergeCell ref="B2:D2"/>
    <mergeCell ref="C5:D6"/>
    <mergeCell ref="E5:N5"/>
    <mergeCell ref="E6:F6"/>
    <mergeCell ref="G6:Q6"/>
    <mergeCell ref="C8:D8"/>
    <mergeCell ref="C16:D16"/>
    <mergeCell ref="C22:D22"/>
    <mergeCell ref="C23:D23"/>
    <mergeCell ref="C31:D31"/>
    <mergeCell ref="C73:Q73"/>
    <mergeCell ref="C75:Q75"/>
    <mergeCell ref="C76:D76"/>
    <mergeCell ref="E90:R90"/>
    <mergeCell ref="C49:D49"/>
    <mergeCell ref="C53:D53"/>
    <mergeCell ref="C65:D65"/>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pageSetUpPr fitToPage="1"/>
  </sheetPr>
  <dimension ref="A1:Y66"/>
  <sheetViews>
    <sheetView workbookViewId="0"/>
  </sheetViews>
  <sheetFormatPr defaultRowHeight="12.75"/>
  <cols>
    <col min="1" max="1" width="1" style="471" customWidth="1"/>
    <col min="2" max="2" width="2.5703125" style="471" customWidth="1"/>
    <col min="3" max="3" width="1" style="471" customWidth="1"/>
    <col min="4" max="4" width="23.42578125" style="471" customWidth="1"/>
    <col min="5" max="5" width="5.42578125" style="471" customWidth="1"/>
    <col min="6" max="6" width="5.42578125" style="466" customWidth="1"/>
    <col min="7" max="17" width="5.42578125" style="471" customWidth="1"/>
    <col min="18" max="18" width="2.5703125" style="471" customWidth="1"/>
    <col min="19" max="19" width="1" style="471" customWidth="1"/>
    <col min="20" max="16384" width="9.140625" style="471"/>
  </cols>
  <sheetData>
    <row r="1" spans="1:25" ht="13.5" customHeight="1">
      <c r="A1" s="466"/>
      <c r="B1" s="1610" t="s">
        <v>350</v>
      </c>
      <c r="C1" s="1611"/>
      <c r="D1" s="1611"/>
      <c r="E1" s="1611"/>
      <c r="F1" s="1611"/>
      <c r="G1" s="1611"/>
      <c r="H1" s="1611"/>
      <c r="I1" s="503"/>
      <c r="J1" s="503"/>
      <c r="K1" s="503"/>
      <c r="L1" s="503"/>
      <c r="M1" s="503"/>
      <c r="N1" s="503"/>
      <c r="O1" s="503"/>
      <c r="P1" s="503"/>
      <c r="Q1" s="476"/>
      <c r="R1" s="476"/>
      <c r="S1" s="466"/>
    </row>
    <row r="2" spans="1:25" ht="6" customHeight="1">
      <c r="A2" s="466"/>
      <c r="B2" s="706"/>
      <c r="C2" s="603"/>
      <c r="D2" s="603"/>
      <c r="E2" s="524"/>
      <c r="F2" s="524"/>
      <c r="G2" s="524"/>
      <c r="H2" s="524"/>
      <c r="I2" s="524"/>
      <c r="J2" s="524"/>
      <c r="K2" s="524"/>
      <c r="L2" s="524"/>
      <c r="M2" s="524"/>
      <c r="N2" s="524"/>
      <c r="O2" s="524"/>
      <c r="P2" s="524"/>
      <c r="Q2" s="524"/>
      <c r="R2" s="475"/>
      <c r="S2" s="466"/>
    </row>
    <row r="3" spans="1:25" ht="13.5" customHeight="1" thickBot="1">
      <c r="A3" s="466"/>
      <c r="B3" s="476"/>
      <c r="C3" s="476"/>
      <c r="D3" s="476"/>
      <c r="E3" s="659"/>
      <c r="F3" s="659"/>
      <c r="G3" s="659"/>
      <c r="H3" s="659"/>
      <c r="I3" s="659"/>
      <c r="J3" s="659"/>
      <c r="K3" s="659"/>
      <c r="L3" s="659"/>
      <c r="M3" s="659"/>
      <c r="N3" s="659"/>
      <c r="O3" s="659"/>
      <c r="P3" s="659"/>
      <c r="Q3" s="659" t="s">
        <v>73</v>
      </c>
      <c r="R3" s="708"/>
      <c r="S3" s="466"/>
    </row>
    <row r="4" spans="1:25" s="480" customFormat="1" ht="13.5" customHeight="1" thickBot="1">
      <c r="A4" s="478"/>
      <c r="B4" s="479"/>
      <c r="C4" s="709" t="s">
        <v>235</v>
      </c>
      <c r="D4" s="710"/>
      <c r="E4" s="710"/>
      <c r="F4" s="710"/>
      <c r="G4" s="710"/>
      <c r="H4" s="710"/>
      <c r="I4" s="710"/>
      <c r="J4" s="710"/>
      <c r="K4" s="710"/>
      <c r="L4" s="710"/>
      <c r="M4" s="710"/>
      <c r="N4" s="710"/>
      <c r="O4" s="710"/>
      <c r="P4" s="710"/>
      <c r="Q4" s="711"/>
      <c r="R4" s="708"/>
      <c r="S4" s="478"/>
      <c r="T4" s="845"/>
      <c r="U4" s="845"/>
      <c r="V4" s="845"/>
      <c r="W4" s="845"/>
      <c r="X4" s="845"/>
    </row>
    <row r="5" spans="1:25" ht="4.5" customHeight="1">
      <c r="A5" s="466"/>
      <c r="B5" s="476"/>
      <c r="C5" s="1604" t="s">
        <v>78</v>
      </c>
      <c r="D5" s="1604"/>
      <c r="E5" s="604"/>
      <c r="F5" s="604"/>
      <c r="G5" s="604"/>
      <c r="H5" s="604"/>
      <c r="I5" s="604"/>
      <c r="J5" s="604"/>
      <c r="K5" s="604"/>
      <c r="L5" s="604"/>
      <c r="M5" s="604"/>
      <c r="N5" s="604"/>
      <c r="O5" s="604"/>
      <c r="P5" s="604"/>
      <c r="Q5" s="604"/>
      <c r="R5" s="708"/>
      <c r="S5" s="466"/>
      <c r="T5" s="496"/>
      <c r="U5" s="496"/>
      <c r="V5" s="496"/>
      <c r="W5" s="496"/>
      <c r="X5" s="496"/>
    </row>
    <row r="6" spans="1:25" ht="13.5" customHeight="1">
      <c r="A6" s="466"/>
      <c r="B6" s="476"/>
      <c r="C6" s="1604"/>
      <c r="D6" s="1604"/>
      <c r="E6" s="1612" t="s">
        <v>585</v>
      </c>
      <c r="F6" s="1612"/>
      <c r="G6" s="1612" t="s">
        <v>586</v>
      </c>
      <c r="H6" s="1612"/>
      <c r="I6" s="1612"/>
      <c r="J6" s="1612"/>
      <c r="K6" s="1612"/>
      <c r="L6" s="1612"/>
      <c r="M6" s="1612"/>
      <c r="N6" s="1612"/>
      <c r="O6" s="1612"/>
      <c r="P6" s="1612"/>
      <c r="Q6" s="1612"/>
      <c r="R6" s="708"/>
      <c r="S6" s="466"/>
      <c r="T6" s="496"/>
      <c r="U6" s="496"/>
      <c r="V6" s="496"/>
      <c r="W6" s="496"/>
      <c r="X6" s="496"/>
    </row>
    <row r="7" spans="1:25">
      <c r="A7" s="466"/>
      <c r="B7" s="476"/>
      <c r="C7" s="481"/>
      <c r="D7" s="481"/>
      <c r="E7" s="819" t="s">
        <v>95</v>
      </c>
      <c r="F7" s="819" t="s">
        <v>94</v>
      </c>
      <c r="G7" s="819" t="s">
        <v>93</v>
      </c>
      <c r="H7" s="819" t="s">
        <v>104</v>
      </c>
      <c r="I7" s="819" t="s">
        <v>103</v>
      </c>
      <c r="J7" s="819" t="s">
        <v>102</v>
      </c>
      <c r="K7" s="819" t="s">
        <v>101</v>
      </c>
      <c r="L7" s="819" t="s">
        <v>100</v>
      </c>
      <c r="M7" s="819" t="s">
        <v>99</v>
      </c>
      <c r="N7" s="819" t="s">
        <v>98</v>
      </c>
      <c r="O7" s="819" t="s">
        <v>97</v>
      </c>
      <c r="P7" s="819" t="s">
        <v>96</v>
      </c>
      <c r="Q7" s="819" t="s">
        <v>95</v>
      </c>
      <c r="R7" s="477"/>
      <c r="S7" s="466"/>
      <c r="T7" s="496"/>
      <c r="U7" s="496"/>
      <c r="V7" s="933"/>
      <c r="W7" s="496"/>
      <c r="X7" s="496"/>
    </row>
    <row r="8" spans="1:25" s="715" customFormat="1" ht="22.5" customHeight="1">
      <c r="A8" s="712"/>
      <c r="B8" s="713"/>
      <c r="C8" s="1606" t="s">
        <v>68</v>
      </c>
      <c r="D8" s="1606"/>
      <c r="E8" s="462">
        <v>917096</v>
      </c>
      <c r="F8" s="463">
        <v>917021</v>
      </c>
      <c r="G8" s="463">
        <v>933352</v>
      </c>
      <c r="H8" s="463">
        <v>938826</v>
      </c>
      <c r="I8" s="463">
        <v>936857</v>
      </c>
      <c r="J8" s="463">
        <v>924330</v>
      </c>
      <c r="K8" s="463">
        <v>899245</v>
      </c>
      <c r="L8" s="463">
        <v>870448</v>
      </c>
      <c r="M8" s="463">
        <v>860465</v>
      </c>
      <c r="N8" s="463">
        <v>857442</v>
      </c>
      <c r="O8" s="463">
        <v>859461</v>
      </c>
      <c r="P8" s="463">
        <v>855242</v>
      </c>
      <c r="Q8" s="463">
        <v>855704</v>
      </c>
      <c r="R8" s="714"/>
      <c r="S8" s="712"/>
      <c r="T8" s="496"/>
      <c r="U8" s="496"/>
      <c r="V8" s="934"/>
      <c r="W8" s="496"/>
      <c r="X8" s="496"/>
      <c r="Y8" s="471"/>
    </row>
    <row r="9" spans="1:25" s="480" customFormat="1" ht="18.75" customHeight="1">
      <c r="A9" s="478"/>
      <c r="B9" s="479"/>
      <c r="C9" s="485"/>
      <c r="D9" s="527" t="s">
        <v>362</v>
      </c>
      <c r="E9" s="528">
        <v>692019</v>
      </c>
      <c r="F9" s="529">
        <v>690535</v>
      </c>
      <c r="G9" s="529">
        <v>705327</v>
      </c>
      <c r="H9" s="529">
        <v>700954</v>
      </c>
      <c r="I9" s="529">
        <v>689825</v>
      </c>
      <c r="J9" s="529">
        <v>668023</v>
      </c>
      <c r="K9" s="529">
        <v>636410</v>
      </c>
      <c r="L9" s="529">
        <v>614982</v>
      </c>
      <c r="M9" s="529">
        <v>611696</v>
      </c>
      <c r="N9" s="529">
        <v>624230</v>
      </c>
      <c r="O9" s="529">
        <v>616622</v>
      </c>
      <c r="P9" s="529">
        <v>605516</v>
      </c>
      <c r="Q9" s="529">
        <v>598083</v>
      </c>
      <c r="R9" s="509"/>
      <c r="S9" s="478"/>
      <c r="T9" s="845"/>
      <c r="U9" s="935"/>
      <c r="V9" s="934"/>
      <c r="W9" s="845"/>
      <c r="X9" s="845"/>
    </row>
    <row r="10" spans="1:25" s="480" customFormat="1" ht="18.75" customHeight="1">
      <c r="A10" s="478"/>
      <c r="B10" s="479"/>
      <c r="C10" s="485"/>
      <c r="D10" s="527" t="s">
        <v>236</v>
      </c>
      <c r="E10" s="528">
        <v>64496</v>
      </c>
      <c r="F10" s="529">
        <v>63494</v>
      </c>
      <c r="G10" s="529">
        <v>62912</v>
      </c>
      <c r="H10" s="529">
        <v>63259</v>
      </c>
      <c r="I10" s="529">
        <v>65672</v>
      </c>
      <c r="J10" s="529">
        <v>66475</v>
      </c>
      <c r="K10" s="529">
        <v>68346</v>
      </c>
      <c r="L10" s="529">
        <v>64187</v>
      </c>
      <c r="M10" s="529">
        <v>64789</v>
      </c>
      <c r="N10" s="529">
        <v>64923</v>
      </c>
      <c r="O10" s="529">
        <v>66839</v>
      </c>
      <c r="P10" s="529">
        <v>65194</v>
      </c>
      <c r="Q10" s="529">
        <v>65720</v>
      </c>
      <c r="R10" s="509"/>
      <c r="S10" s="478"/>
      <c r="T10" s="845"/>
      <c r="U10" s="845"/>
      <c r="V10" s="934"/>
      <c r="W10" s="845"/>
      <c r="X10" s="845"/>
    </row>
    <row r="11" spans="1:25" s="480" customFormat="1" ht="18.75" customHeight="1">
      <c r="A11" s="478"/>
      <c r="B11" s="479"/>
      <c r="C11" s="485"/>
      <c r="D11" s="527" t="s">
        <v>237</v>
      </c>
      <c r="E11" s="528">
        <v>140877</v>
      </c>
      <c r="F11" s="529">
        <v>143853</v>
      </c>
      <c r="G11" s="529">
        <v>144445</v>
      </c>
      <c r="H11" s="529">
        <v>153553</v>
      </c>
      <c r="I11" s="529">
        <v>161371</v>
      </c>
      <c r="J11" s="529">
        <v>169408</v>
      </c>
      <c r="K11" s="529">
        <v>174031</v>
      </c>
      <c r="L11" s="529">
        <v>171145</v>
      </c>
      <c r="M11" s="529">
        <v>162485</v>
      </c>
      <c r="N11" s="529">
        <v>148736</v>
      </c>
      <c r="O11" s="529">
        <v>155066</v>
      </c>
      <c r="P11" s="529">
        <v>162181</v>
      </c>
      <c r="Q11" s="529">
        <v>170789</v>
      </c>
      <c r="R11" s="509"/>
      <c r="S11" s="478"/>
      <c r="T11" s="845"/>
      <c r="U11" s="845"/>
      <c r="V11" s="934"/>
      <c r="W11" s="845"/>
      <c r="X11" s="845"/>
    </row>
    <row r="12" spans="1:25" s="480" customFormat="1" ht="22.5" customHeight="1">
      <c r="A12" s="478"/>
      <c r="B12" s="479"/>
      <c r="C12" s="485"/>
      <c r="D12" s="530" t="s">
        <v>363</v>
      </c>
      <c r="E12" s="528">
        <v>19704</v>
      </c>
      <c r="F12" s="529">
        <v>19139</v>
      </c>
      <c r="G12" s="529">
        <v>20668</v>
      </c>
      <c r="H12" s="529">
        <v>21060</v>
      </c>
      <c r="I12" s="529">
        <v>19989</v>
      </c>
      <c r="J12" s="529">
        <v>20424</v>
      </c>
      <c r="K12" s="529">
        <v>20458</v>
      </c>
      <c r="L12" s="529">
        <v>20134</v>
      </c>
      <c r="M12" s="529">
        <v>21495</v>
      </c>
      <c r="N12" s="529">
        <v>19553</v>
      </c>
      <c r="O12" s="529">
        <v>20934</v>
      </c>
      <c r="P12" s="529">
        <v>22351</v>
      </c>
      <c r="Q12" s="529">
        <v>21112</v>
      </c>
      <c r="R12" s="509"/>
      <c r="S12" s="478"/>
      <c r="T12" s="845"/>
      <c r="U12" s="845"/>
      <c r="V12" s="934"/>
      <c r="W12" s="845"/>
      <c r="X12" s="845"/>
    </row>
    <row r="13" spans="1:25" ht="15.75" customHeight="1" thickBot="1">
      <c r="A13" s="466"/>
      <c r="B13" s="476"/>
      <c r="C13" s="481"/>
      <c r="D13" s="481"/>
      <c r="E13" s="659"/>
      <c r="F13" s="659"/>
      <c r="G13" s="659"/>
      <c r="H13" s="659"/>
      <c r="I13" s="659"/>
      <c r="J13" s="659"/>
      <c r="K13" s="659"/>
      <c r="L13" s="659"/>
      <c r="M13" s="659"/>
      <c r="N13" s="659"/>
      <c r="O13" s="659"/>
      <c r="P13" s="659"/>
      <c r="Q13" s="542"/>
      <c r="R13" s="477"/>
      <c r="S13" s="466"/>
      <c r="T13" s="496"/>
      <c r="U13" s="496"/>
      <c r="V13" s="934"/>
      <c r="W13" s="496"/>
      <c r="X13" s="496"/>
    </row>
    <row r="14" spans="1:25" ht="13.5" customHeight="1" thickBot="1">
      <c r="A14" s="466"/>
      <c r="B14" s="476"/>
      <c r="C14" s="709" t="s">
        <v>25</v>
      </c>
      <c r="D14" s="710"/>
      <c r="E14" s="710"/>
      <c r="F14" s="710"/>
      <c r="G14" s="710"/>
      <c r="H14" s="710"/>
      <c r="I14" s="710"/>
      <c r="J14" s="710"/>
      <c r="K14" s="710"/>
      <c r="L14" s="710"/>
      <c r="M14" s="710"/>
      <c r="N14" s="710"/>
      <c r="O14" s="710"/>
      <c r="P14" s="710"/>
      <c r="Q14" s="711"/>
      <c r="R14" s="477"/>
      <c r="S14" s="466"/>
      <c r="T14" s="496"/>
      <c r="U14" s="496"/>
      <c r="V14" s="934"/>
      <c r="W14" s="496"/>
      <c r="X14" s="496"/>
    </row>
    <row r="15" spans="1:25" ht="9.75" customHeight="1">
      <c r="A15" s="466"/>
      <c r="B15" s="476"/>
      <c r="C15" s="1604" t="s">
        <v>78</v>
      </c>
      <c r="D15" s="1604"/>
      <c r="E15" s="484"/>
      <c r="F15" s="484"/>
      <c r="G15" s="484"/>
      <c r="H15" s="484"/>
      <c r="I15" s="484"/>
      <c r="J15" s="484"/>
      <c r="K15" s="484"/>
      <c r="L15" s="484"/>
      <c r="M15" s="484"/>
      <c r="N15" s="484"/>
      <c r="O15" s="484"/>
      <c r="P15" s="484"/>
      <c r="Q15" s="583"/>
      <c r="R15" s="477"/>
      <c r="S15" s="466"/>
      <c r="T15" s="496"/>
      <c r="U15" s="496"/>
      <c r="V15" s="934"/>
      <c r="W15" s="496"/>
      <c r="X15" s="496"/>
    </row>
    <row r="16" spans="1:25" s="715" customFormat="1" ht="22.5" customHeight="1">
      <c r="A16" s="712"/>
      <c r="B16" s="713"/>
      <c r="C16" s="1606" t="s">
        <v>68</v>
      </c>
      <c r="D16" s="1606"/>
      <c r="E16" s="462">
        <f t="shared" ref="E16:P16" si="0">+E9</f>
        <v>692019</v>
      </c>
      <c r="F16" s="463">
        <f t="shared" si="0"/>
        <v>690535</v>
      </c>
      <c r="G16" s="463">
        <f t="shared" si="0"/>
        <v>705327</v>
      </c>
      <c r="H16" s="463">
        <f t="shared" si="0"/>
        <v>700954</v>
      </c>
      <c r="I16" s="463">
        <f t="shared" si="0"/>
        <v>689825</v>
      </c>
      <c r="J16" s="463">
        <f t="shared" si="0"/>
        <v>668023</v>
      </c>
      <c r="K16" s="463">
        <f t="shared" si="0"/>
        <v>636410</v>
      </c>
      <c r="L16" s="463">
        <f t="shared" si="0"/>
        <v>614982</v>
      </c>
      <c r="M16" s="463">
        <f t="shared" si="0"/>
        <v>611696</v>
      </c>
      <c r="N16" s="463">
        <f t="shared" si="0"/>
        <v>624230</v>
      </c>
      <c r="O16" s="463">
        <f t="shared" si="0"/>
        <v>616622</v>
      </c>
      <c r="P16" s="463">
        <f t="shared" si="0"/>
        <v>605516</v>
      </c>
      <c r="Q16" s="463">
        <f>+Q9</f>
        <v>598083</v>
      </c>
      <c r="R16" s="714"/>
      <c r="S16" s="712"/>
      <c r="T16" s="936"/>
      <c r="U16" s="945"/>
      <c r="V16" s="934"/>
      <c r="W16" s="936"/>
      <c r="X16" s="936"/>
    </row>
    <row r="17" spans="1:24" ht="22.5" customHeight="1">
      <c r="A17" s="466"/>
      <c r="B17" s="476"/>
      <c r="C17" s="658"/>
      <c r="D17" s="534" t="s">
        <v>72</v>
      </c>
      <c r="E17" s="185">
        <v>336599</v>
      </c>
      <c r="F17" s="196">
        <v>337688</v>
      </c>
      <c r="G17" s="196">
        <v>345764</v>
      </c>
      <c r="H17" s="196">
        <v>345319</v>
      </c>
      <c r="I17" s="196">
        <v>339137</v>
      </c>
      <c r="J17" s="196">
        <v>328201</v>
      </c>
      <c r="K17" s="196">
        <v>312699</v>
      </c>
      <c r="L17" s="196">
        <v>298788</v>
      </c>
      <c r="M17" s="196">
        <v>292940</v>
      </c>
      <c r="N17" s="196">
        <v>296397</v>
      </c>
      <c r="O17" s="196">
        <v>293297</v>
      </c>
      <c r="P17" s="196">
        <v>291147</v>
      </c>
      <c r="Q17" s="196">
        <v>289668</v>
      </c>
      <c r="R17" s="477"/>
      <c r="S17" s="466"/>
      <c r="T17" s="496"/>
      <c r="U17" s="496"/>
      <c r="V17" s="1242"/>
      <c r="W17" s="496"/>
      <c r="X17" s="496"/>
    </row>
    <row r="18" spans="1:24" ht="15.75" customHeight="1">
      <c r="A18" s="466"/>
      <c r="B18" s="476"/>
      <c r="C18" s="658"/>
      <c r="D18" s="534" t="s">
        <v>71</v>
      </c>
      <c r="E18" s="185">
        <v>355420</v>
      </c>
      <c r="F18" s="196">
        <v>352847</v>
      </c>
      <c r="G18" s="196">
        <v>359563</v>
      </c>
      <c r="H18" s="196">
        <v>355635</v>
      </c>
      <c r="I18" s="196">
        <v>350688</v>
      </c>
      <c r="J18" s="196">
        <v>339822</v>
      </c>
      <c r="K18" s="196">
        <v>323711</v>
      </c>
      <c r="L18" s="196">
        <v>316194</v>
      </c>
      <c r="M18" s="196">
        <v>318756</v>
      </c>
      <c r="N18" s="196">
        <v>327833</v>
      </c>
      <c r="O18" s="196">
        <v>323325</v>
      </c>
      <c r="P18" s="196">
        <v>314369</v>
      </c>
      <c r="Q18" s="196">
        <v>308415</v>
      </c>
      <c r="R18" s="477"/>
      <c r="S18" s="466"/>
      <c r="T18" s="496"/>
      <c r="U18" s="496"/>
      <c r="V18" s="934"/>
      <c r="W18" s="496"/>
      <c r="X18" s="496"/>
    </row>
    <row r="19" spans="1:24" ht="22.5" customHeight="1">
      <c r="A19" s="466"/>
      <c r="B19" s="476"/>
      <c r="C19" s="658"/>
      <c r="D19" s="534" t="s">
        <v>238</v>
      </c>
      <c r="E19" s="185">
        <v>93427</v>
      </c>
      <c r="F19" s="196">
        <v>89496</v>
      </c>
      <c r="G19" s="196">
        <v>93606</v>
      </c>
      <c r="H19" s="196">
        <v>93306</v>
      </c>
      <c r="I19" s="196">
        <v>90952</v>
      </c>
      <c r="J19" s="196">
        <v>84363</v>
      </c>
      <c r="K19" s="196">
        <v>76396</v>
      </c>
      <c r="L19" s="196">
        <v>70317</v>
      </c>
      <c r="M19" s="196">
        <v>69973</v>
      </c>
      <c r="N19" s="196">
        <v>73569</v>
      </c>
      <c r="O19" s="196">
        <v>77474</v>
      </c>
      <c r="P19" s="196">
        <v>78557</v>
      </c>
      <c r="Q19" s="196">
        <v>76783</v>
      </c>
      <c r="R19" s="477"/>
      <c r="S19" s="466"/>
      <c r="T19" s="496"/>
      <c r="U19" s="496"/>
      <c r="V19" s="934"/>
      <c r="W19" s="496"/>
      <c r="X19" s="496"/>
    </row>
    <row r="20" spans="1:24" ht="15.75" customHeight="1">
      <c r="A20" s="466"/>
      <c r="B20" s="476"/>
      <c r="C20" s="658"/>
      <c r="D20" s="534" t="s">
        <v>239</v>
      </c>
      <c r="E20" s="185">
        <v>598592</v>
      </c>
      <c r="F20" s="196">
        <v>601039</v>
      </c>
      <c r="G20" s="196">
        <v>611721</v>
      </c>
      <c r="H20" s="196">
        <v>607648</v>
      </c>
      <c r="I20" s="196">
        <v>598873</v>
      </c>
      <c r="J20" s="196">
        <v>583660</v>
      </c>
      <c r="K20" s="196">
        <v>560014</v>
      </c>
      <c r="L20" s="196">
        <v>544665</v>
      </c>
      <c r="M20" s="196">
        <v>541723</v>
      </c>
      <c r="N20" s="196">
        <v>550661</v>
      </c>
      <c r="O20" s="196">
        <v>539148</v>
      </c>
      <c r="P20" s="196">
        <v>526959</v>
      </c>
      <c r="Q20" s="196">
        <v>521300</v>
      </c>
      <c r="R20" s="477"/>
      <c r="S20" s="466"/>
      <c r="T20" s="496"/>
      <c r="U20" s="496"/>
      <c r="V20" s="934"/>
      <c r="W20" s="496"/>
      <c r="X20" s="496"/>
    </row>
    <row r="21" spans="1:24" ht="22.5" customHeight="1">
      <c r="A21" s="466"/>
      <c r="B21" s="476"/>
      <c r="C21" s="658"/>
      <c r="D21" s="534" t="s">
        <v>228</v>
      </c>
      <c r="E21" s="185">
        <v>73203</v>
      </c>
      <c r="F21" s="196">
        <v>70693</v>
      </c>
      <c r="G21" s="196">
        <v>73676</v>
      </c>
      <c r="H21" s="196">
        <v>73556</v>
      </c>
      <c r="I21" s="196">
        <v>73233</v>
      </c>
      <c r="J21" s="196">
        <v>69402</v>
      </c>
      <c r="K21" s="196">
        <v>64661</v>
      </c>
      <c r="L21" s="196">
        <v>60406</v>
      </c>
      <c r="M21" s="196">
        <v>61519</v>
      </c>
      <c r="N21" s="196">
        <v>66069</v>
      </c>
      <c r="O21" s="196">
        <v>69791</v>
      </c>
      <c r="P21" s="196">
        <v>69923</v>
      </c>
      <c r="Q21" s="196">
        <v>67624</v>
      </c>
      <c r="R21" s="477"/>
      <c r="S21" s="466"/>
      <c r="T21" s="496"/>
      <c r="U21" s="1109"/>
      <c r="V21" s="934"/>
      <c r="W21" s="496"/>
      <c r="X21" s="496"/>
    </row>
    <row r="22" spans="1:24" ht="15.75" customHeight="1">
      <c r="A22" s="466"/>
      <c r="B22" s="476"/>
      <c r="C22" s="658"/>
      <c r="D22" s="534" t="s">
        <v>240</v>
      </c>
      <c r="E22" s="185">
        <v>618816</v>
      </c>
      <c r="F22" s="196">
        <v>619842</v>
      </c>
      <c r="G22" s="196">
        <v>631651</v>
      </c>
      <c r="H22" s="196">
        <v>627398</v>
      </c>
      <c r="I22" s="196">
        <v>616592</v>
      </c>
      <c r="J22" s="196">
        <v>598621</v>
      </c>
      <c r="K22" s="196">
        <v>571749</v>
      </c>
      <c r="L22" s="196">
        <v>554576</v>
      </c>
      <c r="M22" s="196">
        <v>550177</v>
      </c>
      <c r="N22" s="196">
        <v>558161</v>
      </c>
      <c r="O22" s="196">
        <v>546831</v>
      </c>
      <c r="P22" s="196">
        <v>535593</v>
      </c>
      <c r="Q22" s="196">
        <v>530459</v>
      </c>
      <c r="R22" s="477"/>
      <c r="S22" s="466"/>
      <c r="T22" s="496"/>
      <c r="U22" s="934"/>
      <c r="V22" s="934"/>
      <c r="W22" s="496"/>
      <c r="X22" s="496"/>
    </row>
    <row r="23" spans="1:24" ht="15" customHeight="1">
      <c r="A23" s="466"/>
      <c r="B23" s="476"/>
      <c r="C23" s="534"/>
      <c r="D23" s="536" t="s">
        <v>366</v>
      </c>
      <c r="E23" s="185">
        <v>20841</v>
      </c>
      <c r="F23" s="196">
        <v>21040</v>
      </c>
      <c r="G23" s="196">
        <v>22215</v>
      </c>
      <c r="H23" s="196">
        <v>22723</v>
      </c>
      <c r="I23" s="196">
        <v>22145</v>
      </c>
      <c r="J23" s="196">
        <v>20448</v>
      </c>
      <c r="K23" s="196">
        <v>19158</v>
      </c>
      <c r="L23" s="196">
        <v>18562</v>
      </c>
      <c r="M23" s="196">
        <v>18604</v>
      </c>
      <c r="N23" s="196">
        <v>19001</v>
      </c>
      <c r="O23" s="196">
        <v>18956</v>
      </c>
      <c r="P23" s="196">
        <v>20531</v>
      </c>
      <c r="Q23" s="196">
        <v>20698</v>
      </c>
      <c r="R23" s="477"/>
      <c r="S23" s="466"/>
      <c r="T23" s="496"/>
      <c r="U23" s="496"/>
      <c r="V23" s="934"/>
      <c r="W23" s="496"/>
      <c r="X23" s="496"/>
    </row>
    <row r="24" spans="1:24" ht="15" customHeight="1">
      <c r="A24" s="466"/>
      <c r="B24" s="476"/>
      <c r="C24" s="249"/>
      <c r="D24" s="127" t="s">
        <v>229</v>
      </c>
      <c r="E24" s="185">
        <v>197670</v>
      </c>
      <c r="F24" s="196">
        <v>198319</v>
      </c>
      <c r="G24" s="196">
        <v>201103</v>
      </c>
      <c r="H24" s="196">
        <v>199221</v>
      </c>
      <c r="I24" s="196">
        <v>195149</v>
      </c>
      <c r="J24" s="196">
        <v>189969</v>
      </c>
      <c r="K24" s="196">
        <v>182559</v>
      </c>
      <c r="L24" s="196">
        <v>176212</v>
      </c>
      <c r="M24" s="196">
        <v>172183</v>
      </c>
      <c r="N24" s="196">
        <v>172664</v>
      </c>
      <c r="O24" s="196">
        <v>167487</v>
      </c>
      <c r="P24" s="196">
        <v>162733</v>
      </c>
      <c r="Q24" s="196">
        <v>159802</v>
      </c>
      <c r="R24" s="477"/>
      <c r="S24" s="466"/>
      <c r="T24" s="496"/>
      <c r="U24" s="496"/>
      <c r="V24" s="934"/>
      <c r="W24" s="496"/>
      <c r="X24" s="496"/>
    </row>
    <row r="25" spans="1:24" ht="15" customHeight="1">
      <c r="A25" s="466"/>
      <c r="B25" s="476"/>
      <c r="C25" s="249"/>
      <c r="D25" s="127" t="s">
        <v>177</v>
      </c>
      <c r="E25" s="185">
        <v>394375</v>
      </c>
      <c r="F25" s="196">
        <v>394859</v>
      </c>
      <c r="G25" s="196">
        <v>402892</v>
      </c>
      <c r="H25" s="196">
        <v>400277</v>
      </c>
      <c r="I25" s="196">
        <v>394502</v>
      </c>
      <c r="J25" s="196">
        <v>383896</v>
      </c>
      <c r="K25" s="196">
        <v>366104</v>
      </c>
      <c r="L25" s="196">
        <v>356149</v>
      </c>
      <c r="M25" s="196">
        <v>355902</v>
      </c>
      <c r="N25" s="196">
        <v>363034</v>
      </c>
      <c r="O25" s="196">
        <v>357097</v>
      </c>
      <c r="P25" s="196">
        <v>349158</v>
      </c>
      <c r="Q25" s="196">
        <v>346944</v>
      </c>
      <c r="R25" s="477"/>
      <c r="S25" s="466"/>
      <c r="T25" s="496"/>
      <c r="U25" s="496"/>
      <c r="V25" s="934"/>
      <c r="W25" s="496"/>
      <c r="X25" s="496"/>
    </row>
    <row r="26" spans="1:24" ht="15" customHeight="1">
      <c r="A26" s="466"/>
      <c r="B26" s="476"/>
      <c r="C26" s="249"/>
      <c r="D26" s="127" t="s">
        <v>230</v>
      </c>
      <c r="E26" s="185">
        <v>5930</v>
      </c>
      <c r="F26" s="196">
        <v>5624</v>
      </c>
      <c r="G26" s="196">
        <v>5441</v>
      </c>
      <c r="H26" s="196">
        <v>5177</v>
      </c>
      <c r="I26" s="196">
        <v>4796</v>
      </c>
      <c r="J26" s="196">
        <v>4308</v>
      </c>
      <c r="K26" s="196">
        <v>3928</v>
      </c>
      <c r="L26" s="196">
        <v>3653</v>
      </c>
      <c r="M26" s="196">
        <v>3488</v>
      </c>
      <c r="N26" s="196">
        <v>3462</v>
      </c>
      <c r="O26" s="196">
        <v>3291</v>
      </c>
      <c r="P26" s="196">
        <v>3171</v>
      </c>
      <c r="Q26" s="196">
        <v>3015</v>
      </c>
      <c r="R26" s="477"/>
      <c r="S26" s="466"/>
      <c r="T26" s="496"/>
      <c r="U26" s="496"/>
      <c r="V26" s="934"/>
      <c r="W26" s="496"/>
      <c r="X26" s="496"/>
    </row>
    <row r="27" spans="1:24" ht="22.5" customHeight="1">
      <c r="A27" s="466"/>
      <c r="B27" s="476"/>
      <c r="C27" s="658"/>
      <c r="D27" s="534" t="s">
        <v>241</v>
      </c>
      <c r="E27" s="185">
        <v>370108</v>
      </c>
      <c r="F27" s="196">
        <v>367550</v>
      </c>
      <c r="G27" s="196">
        <v>375382</v>
      </c>
      <c r="H27" s="196">
        <v>370054</v>
      </c>
      <c r="I27" s="196">
        <v>356650</v>
      </c>
      <c r="J27" s="196">
        <v>340315</v>
      </c>
      <c r="K27" s="196">
        <v>318378</v>
      </c>
      <c r="L27" s="196">
        <v>303567</v>
      </c>
      <c r="M27" s="196">
        <v>301647</v>
      </c>
      <c r="N27" s="196">
        <v>309752</v>
      </c>
      <c r="O27" s="196">
        <v>304713</v>
      </c>
      <c r="P27" s="196">
        <v>300868</v>
      </c>
      <c r="Q27" s="196">
        <v>300772</v>
      </c>
      <c r="R27" s="477"/>
      <c r="S27" s="466"/>
      <c r="T27" s="496"/>
      <c r="U27" s="945"/>
      <c r="V27" s="934"/>
      <c r="W27" s="496"/>
      <c r="X27" s="496"/>
    </row>
    <row r="28" spans="1:24" ht="15.75" customHeight="1">
      <c r="A28" s="466"/>
      <c r="B28" s="476"/>
      <c r="C28" s="658"/>
      <c r="D28" s="534" t="s">
        <v>242</v>
      </c>
      <c r="E28" s="185">
        <v>321911</v>
      </c>
      <c r="F28" s="196">
        <v>322985</v>
      </c>
      <c r="G28" s="196">
        <v>329945</v>
      </c>
      <c r="H28" s="196">
        <v>330900</v>
      </c>
      <c r="I28" s="196">
        <v>333175</v>
      </c>
      <c r="J28" s="196">
        <v>327708</v>
      </c>
      <c r="K28" s="196">
        <v>318032</v>
      </c>
      <c r="L28" s="196">
        <v>311415</v>
      </c>
      <c r="M28" s="196">
        <v>310049</v>
      </c>
      <c r="N28" s="196">
        <v>314478</v>
      </c>
      <c r="O28" s="196">
        <v>311909</v>
      </c>
      <c r="P28" s="196">
        <v>304648</v>
      </c>
      <c r="Q28" s="196">
        <v>297311</v>
      </c>
      <c r="R28" s="477"/>
      <c r="S28" s="466"/>
      <c r="T28" s="496"/>
      <c r="U28" s="945"/>
      <c r="V28" s="934"/>
      <c r="W28" s="496"/>
      <c r="X28" s="496"/>
    </row>
    <row r="29" spans="1:24" ht="22.5" customHeight="1">
      <c r="A29" s="466"/>
      <c r="B29" s="476"/>
      <c r="C29" s="658"/>
      <c r="D29" s="534" t="s">
        <v>243</v>
      </c>
      <c r="E29" s="185">
        <v>37361</v>
      </c>
      <c r="F29" s="196">
        <v>37808</v>
      </c>
      <c r="G29" s="196">
        <v>38278</v>
      </c>
      <c r="H29" s="196">
        <v>38628</v>
      </c>
      <c r="I29" s="196">
        <v>38314</v>
      </c>
      <c r="J29" s="196">
        <v>37900</v>
      </c>
      <c r="K29" s="196">
        <v>36883</v>
      </c>
      <c r="L29" s="196">
        <v>35237</v>
      </c>
      <c r="M29" s="196">
        <v>34703</v>
      </c>
      <c r="N29" s="196">
        <v>34945</v>
      </c>
      <c r="O29" s="196">
        <v>34168</v>
      </c>
      <c r="P29" s="196">
        <v>33850</v>
      </c>
      <c r="Q29" s="196">
        <v>33944</v>
      </c>
      <c r="R29" s="477"/>
      <c r="S29" s="466"/>
      <c r="T29" s="496"/>
      <c r="U29" s="496"/>
      <c r="V29" s="934"/>
      <c r="W29" s="496"/>
      <c r="X29" s="496"/>
    </row>
    <row r="30" spans="1:24" ht="15.75" customHeight="1">
      <c r="A30" s="466"/>
      <c r="B30" s="476"/>
      <c r="C30" s="658"/>
      <c r="D30" s="534" t="s">
        <v>244</v>
      </c>
      <c r="E30" s="185">
        <v>147633</v>
      </c>
      <c r="F30" s="196">
        <v>148513</v>
      </c>
      <c r="G30" s="196">
        <v>149875</v>
      </c>
      <c r="H30" s="196">
        <v>149842</v>
      </c>
      <c r="I30" s="196">
        <v>148709</v>
      </c>
      <c r="J30" s="196">
        <v>146390</v>
      </c>
      <c r="K30" s="196">
        <v>141517</v>
      </c>
      <c r="L30" s="196">
        <v>137623</v>
      </c>
      <c r="M30" s="196">
        <v>135225</v>
      </c>
      <c r="N30" s="196">
        <v>136052</v>
      </c>
      <c r="O30" s="196">
        <v>131949</v>
      </c>
      <c r="P30" s="196">
        <v>130652</v>
      </c>
      <c r="Q30" s="196">
        <v>130437</v>
      </c>
      <c r="R30" s="477"/>
      <c r="S30" s="466"/>
      <c r="T30" s="496"/>
      <c r="U30" s="496"/>
      <c r="V30" s="934"/>
      <c r="W30" s="496"/>
      <c r="X30" s="496"/>
    </row>
    <row r="31" spans="1:24" ht="15.75" customHeight="1">
      <c r="A31" s="466"/>
      <c r="B31" s="476"/>
      <c r="C31" s="658"/>
      <c r="D31" s="534" t="s">
        <v>245</v>
      </c>
      <c r="E31" s="185">
        <v>110868</v>
      </c>
      <c r="F31" s="196">
        <v>111415</v>
      </c>
      <c r="G31" s="196">
        <v>113704</v>
      </c>
      <c r="H31" s="196">
        <v>113845</v>
      </c>
      <c r="I31" s="196">
        <v>112353</v>
      </c>
      <c r="J31" s="196">
        <v>109313</v>
      </c>
      <c r="K31" s="196">
        <v>104664</v>
      </c>
      <c r="L31" s="196">
        <v>100821</v>
      </c>
      <c r="M31" s="196">
        <v>98503</v>
      </c>
      <c r="N31" s="196">
        <v>99394</v>
      </c>
      <c r="O31" s="196">
        <v>96180</v>
      </c>
      <c r="P31" s="196">
        <v>95726</v>
      </c>
      <c r="Q31" s="196">
        <v>95785</v>
      </c>
      <c r="R31" s="477"/>
      <c r="S31" s="466"/>
      <c r="T31" s="496"/>
      <c r="U31" s="496"/>
      <c r="V31" s="934"/>
      <c r="W31" s="496"/>
      <c r="X31" s="496"/>
    </row>
    <row r="32" spans="1:24" ht="15.75" customHeight="1">
      <c r="A32" s="466"/>
      <c r="B32" s="476"/>
      <c r="C32" s="658"/>
      <c r="D32" s="534" t="s">
        <v>246</v>
      </c>
      <c r="E32" s="185">
        <v>137273</v>
      </c>
      <c r="F32" s="196">
        <v>138036</v>
      </c>
      <c r="G32" s="196">
        <v>142122</v>
      </c>
      <c r="H32" s="196">
        <v>142212</v>
      </c>
      <c r="I32" s="196">
        <v>140080</v>
      </c>
      <c r="J32" s="196">
        <v>135233</v>
      </c>
      <c r="K32" s="196">
        <v>128509</v>
      </c>
      <c r="L32" s="196">
        <v>123989</v>
      </c>
      <c r="M32" s="196">
        <v>121582</v>
      </c>
      <c r="N32" s="196">
        <v>122897</v>
      </c>
      <c r="O32" s="196">
        <v>119009</v>
      </c>
      <c r="P32" s="196">
        <v>116919</v>
      </c>
      <c r="Q32" s="196">
        <v>116393</v>
      </c>
      <c r="R32" s="477"/>
      <c r="S32" s="466"/>
      <c r="T32" s="496"/>
      <c r="U32" s="496"/>
      <c r="V32" s="934"/>
      <c r="W32" s="496"/>
      <c r="X32" s="496"/>
    </row>
    <row r="33" spans="1:24" ht="15.75" customHeight="1">
      <c r="A33" s="466"/>
      <c r="B33" s="476"/>
      <c r="C33" s="658"/>
      <c r="D33" s="534" t="s">
        <v>247</v>
      </c>
      <c r="E33" s="185">
        <v>163235</v>
      </c>
      <c r="F33" s="196">
        <v>161354</v>
      </c>
      <c r="G33" s="196">
        <v>166692</v>
      </c>
      <c r="H33" s="196">
        <v>165206</v>
      </c>
      <c r="I33" s="196">
        <v>161136</v>
      </c>
      <c r="J33" s="196">
        <v>154400</v>
      </c>
      <c r="K33" s="196">
        <v>146001</v>
      </c>
      <c r="L33" s="196">
        <v>139771</v>
      </c>
      <c r="M33" s="196">
        <v>139558</v>
      </c>
      <c r="N33" s="196">
        <v>143333</v>
      </c>
      <c r="O33" s="196">
        <v>144259</v>
      </c>
      <c r="P33" s="196">
        <v>143495</v>
      </c>
      <c r="Q33" s="196">
        <v>141578</v>
      </c>
      <c r="R33" s="477"/>
      <c r="S33" s="466"/>
      <c r="T33" s="496"/>
      <c r="U33" s="496"/>
      <c r="V33" s="934"/>
      <c r="W33" s="496"/>
      <c r="X33" s="496"/>
    </row>
    <row r="34" spans="1:24" ht="15.75" customHeight="1">
      <c r="A34" s="466"/>
      <c r="B34" s="476"/>
      <c r="C34" s="658"/>
      <c r="D34" s="534" t="s">
        <v>248</v>
      </c>
      <c r="E34" s="185">
        <v>95649</v>
      </c>
      <c r="F34" s="196">
        <v>93409</v>
      </c>
      <c r="G34" s="196">
        <v>94656</v>
      </c>
      <c r="H34" s="196">
        <v>91221</v>
      </c>
      <c r="I34" s="196">
        <v>89233</v>
      </c>
      <c r="J34" s="196">
        <v>84787</v>
      </c>
      <c r="K34" s="196">
        <v>78836</v>
      </c>
      <c r="L34" s="196">
        <v>77541</v>
      </c>
      <c r="M34" s="196">
        <v>82125</v>
      </c>
      <c r="N34" s="196">
        <v>87609</v>
      </c>
      <c r="O34" s="196">
        <v>91057</v>
      </c>
      <c r="P34" s="196">
        <v>84874</v>
      </c>
      <c r="Q34" s="196">
        <v>79946</v>
      </c>
      <c r="R34" s="477"/>
      <c r="S34" s="466"/>
      <c r="T34" s="496"/>
      <c r="U34" s="496"/>
      <c r="V34" s="937"/>
      <c r="W34" s="496"/>
      <c r="X34" s="496"/>
    </row>
    <row r="35" spans="1:24" ht="22.5" customHeight="1">
      <c r="A35" s="466"/>
      <c r="B35" s="476"/>
      <c r="C35" s="658"/>
      <c r="D35" s="534" t="s">
        <v>201</v>
      </c>
      <c r="E35" s="185">
        <v>293374</v>
      </c>
      <c r="F35" s="196">
        <v>291621</v>
      </c>
      <c r="G35" s="196">
        <v>296816</v>
      </c>
      <c r="H35" s="196">
        <v>294590</v>
      </c>
      <c r="I35" s="196">
        <v>290314</v>
      </c>
      <c r="J35" s="196">
        <v>284715</v>
      </c>
      <c r="K35" s="196">
        <v>271178</v>
      </c>
      <c r="L35" s="196">
        <v>262373</v>
      </c>
      <c r="M35" s="196">
        <v>262168</v>
      </c>
      <c r="N35" s="196">
        <v>269330</v>
      </c>
      <c r="O35" s="196">
        <v>264509</v>
      </c>
      <c r="P35" s="196">
        <v>258490</v>
      </c>
      <c r="Q35" s="196">
        <v>253207</v>
      </c>
      <c r="R35" s="477"/>
      <c r="S35" s="466"/>
      <c r="T35" s="496"/>
      <c r="U35" s="496"/>
      <c r="V35" s="934"/>
      <c r="W35" s="496"/>
      <c r="X35" s="496"/>
    </row>
    <row r="36" spans="1:24" ht="15.75" customHeight="1">
      <c r="A36" s="466"/>
      <c r="B36" s="476"/>
      <c r="C36" s="658"/>
      <c r="D36" s="534" t="s">
        <v>202</v>
      </c>
      <c r="E36" s="185">
        <v>123137</v>
      </c>
      <c r="F36" s="196">
        <v>125670</v>
      </c>
      <c r="G36" s="196">
        <v>128966</v>
      </c>
      <c r="H36" s="196">
        <v>126070</v>
      </c>
      <c r="I36" s="196">
        <v>123282</v>
      </c>
      <c r="J36" s="196">
        <v>117651</v>
      </c>
      <c r="K36" s="196">
        <v>112757</v>
      </c>
      <c r="L36" s="196">
        <v>109627</v>
      </c>
      <c r="M36" s="196">
        <v>110251</v>
      </c>
      <c r="N36" s="196">
        <v>113021</v>
      </c>
      <c r="O36" s="196">
        <v>110668</v>
      </c>
      <c r="P36" s="196">
        <v>107438</v>
      </c>
      <c r="Q36" s="196">
        <v>104341</v>
      </c>
      <c r="R36" s="477"/>
      <c r="S36" s="466"/>
      <c r="T36" s="496"/>
      <c r="U36" s="496"/>
      <c r="V36" s="934"/>
      <c r="W36" s="496"/>
      <c r="X36" s="496"/>
    </row>
    <row r="37" spans="1:24" ht="15.75" customHeight="1">
      <c r="A37" s="466"/>
      <c r="B37" s="476"/>
      <c r="C37" s="658"/>
      <c r="D37" s="534" t="s">
        <v>59</v>
      </c>
      <c r="E37" s="185">
        <v>161411</v>
      </c>
      <c r="F37" s="196">
        <v>161231</v>
      </c>
      <c r="G37" s="196">
        <v>165182</v>
      </c>
      <c r="H37" s="196">
        <v>165230</v>
      </c>
      <c r="I37" s="196">
        <v>164512</v>
      </c>
      <c r="J37" s="196">
        <v>159711</v>
      </c>
      <c r="K37" s="196">
        <v>153597</v>
      </c>
      <c r="L37" s="196">
        <v>148765</v>
      </c>
      <c r="M37" s="196">
        <v>147526</v>
      </c>
      <c r="N37" s="196">
        <v>149930</v>
      </c>
      <c r="O37" s="196">
        <v>147770</v>
      </c>
      <c r="P37" s="196">
        <v>144753</v>
      </c>
      <c r="Q37" s="196">
        <v>141403</v>
      </c>
      <c r="R37" s="477"/>
      <c r="S37" s="466"/>
      <c r="T37" s="496"/>
      <c r="U37" s="496"/>
      <c r="V37" s="934"/>
      <c r="W37" s="496"/>
      <c r="X37" s="496"/>
    </row>
    <row r="38" spans="1:24" ht="15.75" customHeight="1">
      <c r="A38" s="466"/>
      <c r="B38" s="476"/>
      <c r="C38" s="658"/>
      <c r="D38" s="534" t="s">
        <v>204</v>
      </c>
      <c r="E38" s="185">
        <v>44605</v>
      </c>
      <c r="F38" s="196">
        <v>43604</v>
      </c>
      <c r="G38" s="196">
        <v>45066</v>
      </c>
      <c r="H38" s="196">
        <v>45399</v>
      </c>
      <c r="I38" s="196">
        <v>43224</v>
      </c>
      <c r="J38" s="196">
        <v>41644</v>
      </c>
      <c r="K38" s="196">
        <v>38993</v>
      </c>
      <c r="L38" s="196">
        <v>37831</v>
      </c>
      <c r="M38" s="196">
        <v>38416</v>
      </c>
      <c r="N38" s="196">
        <v>38688</v>
      </c>
      <c r="O38" s="196">
        <v>39101</v>
      </c>
      <c r="P38" s="196">
        <v>38467</v>
      </c>
      <c r="Q38" s="196">
        <v>37580</v>
      </c>
      <c r="R38" s="477"/>
      <c r="S38" s="466"/>
      <c r="V38" s="814"/>
    </row>
    <row r="39" spans="1:24" ht="15.75" customHeight="1">
      <c r="A39" s="466"/>
      <c r="B39" s="476"/>
      <c r="C39" s="658"/>
      <c r="D39" s="534" t="s">
        <v>205</v>
      </c>
      <c r="E39" s="185">
        <v>33566</v>
      </c>
      <c r="F39" s="196">
        <v>32443</v>
      </c>
      <c r="G39" s="196">
        <v>33638</v>
      </c>
      <c r="H39" s="196">
        <v>33424</v>
      </c>
      <c r="I39" s="196">
        <v>32169</v>
      </c>
      <c r="J39" s="196">
        <v>28377</v>
      </c>
      <c r="K39" s="196">
        <v>24725</v>
      </c>
      <c r="L39" s="196">
        <v>22083</v>
      </c>
      <c r="M39" s="196">
        <v>20145</v>
      </c>
      <c r="N39" s="196">
        <v>19851</v>
      </c>
      <c r="O39" s="196">
        <v>20792</v>
      </c>
      <c r="P39" s="196">
        <v>22864</v>
      </c>
      <c r="Q39" s="196">
        <v>27863</v>
      </c>
      <c r="R39" s="477"/>
      <c r="S39" s="466"/>
      <c r="V39" s="814"/>
    </row>
    <row r="40" spans="1:24" ht="15.75" customHeight="1">
      <c r="A40" s="466"/>
      <c r="B40" s="476"/>
      <c r="C40" s="658"/>
      <c r="D40" s="534" t="s">
        <v>141</v>
      </c>
      <c r="E40" s="185">
        <v>13126</v>
      </c>
      <c r="F40" s="196">
        <v>13208</v>
      </c>
      <c r="G40" s="196">
        <v>12823</v>
      </c>
      <c r="H40" s="196">
        <v>13104</v>
      </c>
      <c r="I40" s="196">
        <v>12877</v>
      </c>
      <c r="J40" s="196">
        <v>12863</v>
      </c>
      <c r="K40" s="196">
        <v>12758</v>
      </c>
      <c r="L40" s="196">
        <v>12523</v>
      </c>
      <c r="M40" s="196">
        <v>11753</v>
      </c>
      <c r="N40" s="196">
        <v>11584</v>
      </c>
      <c r="O40" s="196">
        <v>11563</v>
      </c>
      <c r="P40" s="196">
        <v>11552</v>
      </c>
      <c r="Q40" s="196">
        <v>11521</v>
      </c>
      <c r="R40" s="477"/>
      <c r="S40" s="466"/>
      <c r="V40" s="814"/>
    </row>
    <row r="41" spans="1:24" ht="15.75" customHeight="1">
      <c r="A41" s="466"/>
      <c r="B41" s="476"/>
      <c r="C41" s="658"/>
      <c r="D41" s="534" t="s">
        <v>142</v>
      </c>
      <c r="E41" s="185">
        <v>22800</v>
      </c>
      <c r="F41" s="196">
        <v>22758</v>
      </c>
      <c r="G41" s="196">
        <v>22836</v>
      </c>
      <c r="H41" s="196">
        <v>23137</v>
      </c>
      <c r="I41" s="196">
        <v>23447</v>
      </c>
      <c r="J41" s="196">
        <v>23062</v>
      </c>
      <c r="K41" s="196">
        <v>22402</v>
      </c>
      <c r="L41" s="196">
        <v>21780</v>
      </c>
      <c r="M41" s="196">
        <v>21437</v>
      </c>
      <c r="N41" s="196">
        <v>21826</v>
      </c>
      <c r="O41" s="196">
        <v>22219</v>
      </c>
      <c r="P41" s="196">
        <v>21952</v>
      </c>
      <c r="Q41" s="196">
        <v>22168</v>
      </c>
      <c r="R41" s="477"/>
      <c r="S41" s="466"/>
      <c r="V41" s="814"/>
    </row>
    <row r="42" spans="1:24" s="716" customFormat="1" ht="22.5" customHeight="1">
      <c r="A42" s="717"/>
      <c r="B42" s="718"/>
      <c r="C42" s="828" t="s">
        <v>320</v>
      </c>
      <c r="D42" s="828"/>
      <c r="E42" s="462"/>
      <c r="F42" s="463"/>
      <c r="G42" s="463"/>
      <c r="H42" s="463"/>
      <c r="I42" s="463"/>
      <c r="J42" s="463"/>
      <c r="K42" s="463"/>
      <c r="L42" s="463"/>
      <c r="M42" s="463"/>
      <c r="N42" s="463"/>
      <c r="O42" s="463"/>
      <c r="P42" s="463"/>
      <c r="Q42" s="463"/>
      <c r="R42" s="719"/>
      <c r="S42" s="717"/>
      <c r="V42" s="814"/>
    </row>
    <row r="43" spans="1:24" ht="15.75" customHeight="1">
      <c r="A43" s="466"/>
      <c r="B43" s="476"/>
      <c r="C43" s="658"/>
      <c r="D43" s="827" t="s">
        <v>587</v>
      </c>
      <c r="E43" s="185" t="s">
        <v>443</v>
      </c>
      <c r="F43" s="185" t="s">
        <v>443</v>
      </c>
      <c r="G43" s="185">
        <v>63171</v>
      </c>
      <c r="H43" s="185">
        <v>63828</v>
      </c>
      <c r="I43" s="185">
        <v>63889</v>
      </c>
      <c r="J43" s="185">
        <v>62564</v>
      </c>
      <c r="K43" s="185">
        <v>59899</v>
      </c>
      <c r="L43" s="185">
        <v>57054</v>
      </c>
      <c r="M43" s="185">
        <v>56269</v>
      </c>
      <c r="N43" s="185">
        <v>57240</v>
      </c>
      <c r="O43" s="185">
        <v>57033</v>
      </c>
      <c r="P43" s="185">
        <v>56668</v>
      </c>
      <c r="Q43" s="185">
        <v>55828</v>
      </c>
      <c r="R43" s="477"/>
      <c r="S43" s="466"/>
      <c r="V43" s="814"/>
    </row>
    <row r="44" spans="1:24" s="716" customFormat="1" ht="15.75" customHeight="1">
      <c r="A44" s="717"/>
      <c r="B44" s="718"/>
      <c r="C44" s="720"/>
      <c r="D44" s="827" t="s">
        <v>589</v>
      </c>
      <c r="E44" s="185" t="s">
        <v>443</v>
      </c>
      <c r="F44" s="185" t="s">
        <v>443</v>
      </c>
      <c r="G44" s="185">
        <v>58911</v>
      </c>
      <c r="H44" s="185">
        <v>59045</v>
      </c>
      <c r="I44" s="185">
        <v>58912</v>
      </c>
      <c r="J44" s="185">
        <v>57883</v>
      </c>
      <c r="K44" s="185">
        <v>56176</v>
      </c>
      <c r="L44" s="185">
        <v>53536</v>
      </c>
      <c r="M44" s="185">
        <v>52667</v>
      </c>
      <c r="N44" s="185">
        <v>53223</v>
      </c>
      <c r="O44" s="185">
        <v>52555</v>
      </c>
      <c r="P44" s="185">
        <v>52721</v>
      </c>
      <c r="Q44" s="185">
        <v>53693</v>
      </c>
      <c r="R44" s="719"/>
      <c r="S44" s="717"/>
      <c r="V44" s="814"/>
    </row>
    <row r="45" spans="1:24" ht="15.75" customHeight="1">
      <c r="A45" s="466"/>
      <c r="B45" s="479"/>
      <c r="C45" s="658"/>
      <c r="D45" s="827" t="s">
        <v>590</v>
      </c>
      <c r="E45" s="185" t="s">
        <v>443</v>
      </c>
      <c r="F45" s="185" t="s">
        <v>443</v>
      </c>
      <c r="G45" s="185">
        <v>65772</v>
      </c>
      <c r="H45" s="185">
        <v>65693</v>
      </c>
      <c r="I45" s="185">
        <v>64266</v>
      </c>
      <c r="J45" s="185">
        <v>62038</v>
      </c>
      <c r="K45" s="185">
        <v>59180</v>
      </c>
      <c r="L45" s="185">
        <v>56171</v>
      </c>
      <c r="M45" s="185">
        <v>55029</v>
      </c>
      <c r="N45" s="185">
        <v>55208</v>
      </c>
      <c r="O45" s="185">
        <v>53647</v>
      </c>
      <c r="P45" s="185">
        <v>52474</v>
      </c>
      <c r="Q45" s="185">
        <v>52012</v>
      </c>
      <c r="R45" s="477"/>
      <c r="S45" s="466"/>
      <c r="V45" s="814"/>
    </row>
    <row r="46" spans="1:24" ht="15.75" customHeight="1">
      <c r="A46" s="466"/>
      <c r="B46" s="476"/>
      <c r="C46" s="658"/>
      <c r="D46" s="827" t="s">
        <v>591</v>
      </c>
      <c r="E46" s="185" t="s">
        <v>443</v>
      </c>
      <c r="F46" s="185" t="s">
        <v>443</v>
      </c>
      <c r="G46" s="185">
        <v>57987</v>
      </c>
      <c r="H46" s="185">
        <v>58157</v>
      </c>
      <c r="I46" s="185">
        <v>57033</v>
      </c>
      <c r="J46" s="185">
        <v>55660</v>
      </c>
      <c r="K46" s="185">
        <v>53156</v>
      </c>
      <c r="L46" s="185">
        <v>50844</v>
      </c>
      <c r="M46" s="185">
        <v>49186</v>
      </c>
      <c r="N46" s="185">
        <v>48986</v>
      </c>
      <c r="O46" s="185">
        <v>47479</v>
      </c>
      <c r="P46" s="185">
        <v>46624</v>
      </c>
      <c r="Q46" s="185">
        <v>46199</v>
      </c>
      <c r="R46" s="477"/>
      <c r="S46" s="466"/>
      <c r="V46" s="814"/>
    </row>
    <row r="47" spans="1:24" ht="15.75" customHeight="1">
      <c r="A47" s="466"/>
      <c r="B47" s="476"/>
      <c r="C47" s="658"/>
      <c r="D47" s="827" t="s">
        <v>594</v>
      </c>
      <c r="E47" s="185" t="s">
        <v>443</v>
      </c>
      <c r="F47" s="185" t="s">
        <v>443</v>
      </c>
      <c r="G47" s="185">
        <v>44548</v>
      </c>
      <c r="H47" s="185">
        <v>44042</v>
      </c>
      <c r="I47" s="185">
        <v>42977</v>
      </c>
      <c r="J47" s="185">
        <v>41286</v>
      </c>
      <c r="K47" s="185">
        <v>39494</v>
      </c>
      <c r="L47" s="185">
        <v>38443</v>
      </c>
      <c r="M47" s="185">
        <v>38285</v>
      </c>
      <c r="N47" s="185">
        <v>38926</v>
      </c>
      <c r="O47" s="185">
        <v>38317</v>
      </c>
      <c r="P47" s="185">
        <v>37199</v>
      </c>
      <c r="Q47" s="185">
        <v>36144</v>
      </c>
      <c r="R47" s="477"/>
      <c r="S47" s="466"/>
      <c r="V47" s="814"/>
    </row>
    <row r="48" spans="1:24" s="480" customFormat="1" ht="30" customHeight="1">
      <c r="A48" s="478"/>
      <c r="B48" s="479"/>
      <c r="C48" s="1607" t="s">
        <v>250</v>
      </c>
      <c r="D48" s="1608"/>
      <c r="E48" s="1608"/>
      <c r="F48" s="1608"/>
      <c r="G48" s="1608"/>
      <c r="H48" s="1608"/>
      <c r="I48" s="1608"/>
      <c r="J48" s="1608"/>
      <c r="K48" s="1608"/>
      <c r="L48" s="1608"/>
      <c r="M48" s="1608"/>
      <c r="N48" s="1608"/>
      <c r="O48" s="1608"/>
      <c r="P48" s="1608"/>
      <c r="Q48" s="1608"/>
      <c r="R48" s="509"/>
      <c r="S48" s="478"/>
      <c r="V48" s="814"/>
    </row>
    <row r="49" spans="1:22" s="480" customFormat="1" ht="13.5" customHeight="1">
      <c r="A49" s="478"/>
      <c r="B49" s="479"/>
      <c r="C49" s="514" t="s">
        <v>416</v>
      </c>
      <c r="D49" s="721"/>
      <c r="E49" s="722"/>
      <c r="F49" s="479"/>
      <c r="G49" s="722"/>
      <c r="H49" s="721"/>
      <c r="I49" s="722"/>
      <c r="J49" s="995"/>
      <c r="K49" s="722"/>
      <c r="L49" s="721"/>
      <c r="M49" s="721"/>
      <c r="N49" s="721"/>
      <c r="O49" s="721"/>
      <c r="P49" s="721"/>
      <c r="Q49" s="721"/>
      <c r="R49" s="509"/>
      <c r="S49" s="478"/>
      <c r="V49" s="814"/>
    </row>
    <row r="50" spans="1:22" s="480" customFormat="1" ht="10.5" customHeight="1">
      <c r="A50" s="478"/>
      <c r="B50" s="479"/>
      <c r="C50" s="1595" t="s">
        <v>444</v>
      </c>
      <c r="D50" s="1595"/>
      <c r="E50" s="1595"/>
      <c r="F50" s="1595"/>
      <c r="G50" s="1595"/>
      <c r="H50" s="1595"/>
      <c r="I50" s="1595"/>
      <c r="J50" s="1595"/>
      <c r="K50" s="1595"/>
      <c r="L50" s="1595"/>
      <c r="M50" s="1595"/>
      <c r="N50" s="1595"/>
      <c r="O50" s="1595"/>
      <c r="P50" s="1595"/>
      <c r="Q50" s="1595"/>
      <c r="R50" s="509"/>
      <c r="S50" s="478"/>
    </row>
    <row r="51" spans="1:22">
      <c r="A51" s="466"/>
      <c r="B51" s="476"/>
      <c r="C51" s="476"/>
      <c r="D51" s="476"/>
      <c r="E51" s="476"/>
      <c r="F51" s="476"/>
      <c r="G51" s="476"/>
      <c r="H51" s="538"/>
      <c r="I51" s="538"/>
      <c r="J51" s="538"/>
      <c r="K51" s="538"/>
      <c r="L51" s="800"/>
      <c r="M51" s="476"/>
      <c r="N51" s="1609">
        <v>41974</v>
      </c>
      <c r="O51" s="1609"/>
      <c r="P51" s="1609"/>
      <c r="Q51" s="1609"/>
      <c r="R51" s="723">
        <v>11</v>
      </c>
      <c r="S51" s="466"/>
    </row>
    <row r="52" spans="1:22">
      <c r="A52" s="496"/>
      <c r="B52" s="496"/>
      <c r="C52" s="496"/>
      <c r="D52" s="496"/>
      <c r="E52" s="496"/>
      <c r="G52" s="496"/>
      <c r="H52" s="496"/>
      <c r="I52" s="496"/>
      <c r="J52" s="496"/>
      <c r="K52" s="496"/>
      <c r="L52" s="496"/>
      <c r="M52" s="496"/>
      <c r="N52" s="496"/>
      <c r="O52" s="496"/>
      <c r="P52" s="496"/>
      <c r="Q52" s="496"/>
      <c r="R52" s="496"/>
      <c r="S52" s="496"/>
    </row>
    <row r="53" spans="1:22">
      <c r="A53" s="496"/>
      <c r="B53" s="496"/>
      <c r="C53" s="496"/>
      <c r="D53" s="496"/>
      <c r="E53" s="496"/>
      <c r="G53" s="496"/>
      <c r="H53" s="496"/>
      <c r="I53" s="496"/>
      <c r="J53" s="496"/>
      <c r="K53" s="496"/>
      <c r="L53" s="496"/>
      <c r="M53" s="496"/>
      <c r="N53" s="496"/>
      <c r="O53" s="496"/>
      <c r="P53" s="496"/>
      <c r="Q53" s="496"/>
      <c r="R53" s="496"/>
      <c r="S53" s="496"/>
    </row>
    <row r="62" spans="1:22" ht="8.25" customHeight="1"/>
    <row r="64" spans="1:22" ht="9" customHeight="1">
      <c r="R64" s="482"/>
    </row>
    <row r="65" spans="5:18" ht="8.25" customHeight="1">
      <c r="E65" s="1605"/>
      <c r="F65" s="1605"/>
      <c r="G65" s="1605"/>
      <c r="H65" s="1605"/>
      <c r="I65" s="1605"/>
      <c r="J65" s="1605"/>
      <c r="K65" s="1605"/>
      <c r="L65" s="1605"/>
      <c r="M65" s="1605"/>
      <c r="N65" s="1605"/>
      <c r="O65" s="1605"/>
      <c r="P65" s="1605"/>
      <c r="Q65" s="1605"/>
      <c r="R65" s="1605"/>
    </row>
    <row r="66" spans="5:18" ht="9.75" customHeight="1"/>
  </sheetData>
  <mergeCells count="11">
    <mergeCell ref="B1:H1"/>
    <mergeCell ref="C5:D6"/>
    <mergeCell ref="C8:D8"/>
    <mergeCell ref="E6:F6"/>
    <mergeCell ref="G6:Q6"/>
    <mergeCell ref="C15:D15"/>
    <mergeCell ref="E65:R65"/>
    <mergeCell ref="C16:D16"/>
    <mergeCell ref="C48:Q48"/>
    <mergeCell ref="C50:Q50"/>
    <mergeCell ref="N51:Q51"/>
  </mergeCells>
  <conditionalFormatting sqref="E7:Q7 V7">
    <cfRule type="cellIs" dxfId="5"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6populacao2</vt:lpstr>
      <vt:lpstr>7empregoINE2</vt:lpstr>
      <vt:lpstr>8desemprego_INE2</vt:lpstr>
      <vt:lpstr>9lay_off</vt:lpstr>
      <vt:lpstr>10desemprego_IEFP</vt:lpstr>
      <vt:lpstr>11desemprego_IEFP</vt:lpstr>
      <vt:lpstr>12fp_anexoC</vt:lpstr>
      <vt:lpstr>13empresarial</vt:lpstr>
      <vt:lpstr>14ganhos</vt:lpstr>
      <vt:lpstr>15salários</vt:lpstr>
      <vt:lpstr>16irct</vt:lpstr>
      <vt:lpstr>17acidentes</vt:lpstr>
      <vt:lpstr>18ssocial</vt:lpstr>
      <vt:lpstr>19ssocial</vt:lpstr>
      <vt:lpstr>20destaque</vt:lpstr>
      <vt:lpstr>21destaque </vt:lpstr>
      <vt:lpstr>22conceito</vt:lpstr>
      <vt:lpstr>23conceito</vt:lpstr>
      <vt:lpstr>contracapa</vt:lpstr>
      <vt:lpstr>'10desemprego_IEFP'!Área_de_Impressão</vt:lpstr>
      <vt:lpstr>'11desemprego_IEFP'!Área_de_Impressão</vt:lpstr>
      <vt:lpstr>'12fp_anexoC'!Área_de_Impressão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'20destaque'!Área_de_Impressão</vt:lpstr>
      <vt:lpstr>'21destaque '!Área_de_Impressão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2015-01-05T12:42:30Z</cp:lastPrinted>
  <dcterms:created xsi:type="dcterms:W3CDTF">2004-03-02T09:49:36Z</dcterms:created>
  <dcterms:modified xsi:type="dcterms:W3CDTF">2015-01-05T12:48:24Z</dcterms:modified>
</cp:coreProperties>
</file>